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表紙" sheetId="4" r:id="rId1"/>
    <sheet name="図" sheetId="5" r:id="rId2"/>
    <sheet name="1.対象地域の概要" sheetId="6" r:id="rId3"/>
    <sheet name="2.申請要件(1)受益者負担要件" sheetId="7" r:id="rId4"/>
    <sheet name="2.(2)集積要件" sheetId="8" r:id="rId5"/>
    <sheet name="3.助成金交付計画" sheetId="9" r:id="rId6"/>
    <sheet name="4.担い手農地利用集積等向上計画" sheetId="10" r:id="rId7"/>
    <sheet name="5.推進体制" sheetId="11" r:id="rId8"/>
  </sheets>
  <calcPr calcId="145621"/>
</workbook>
</file>

<file path=xl/calcChain.xml><?xml version="1.0" encoding="utf-8"?>
<calcChain xmlns="http://schemas.openxmlformats.org/spreadsheetml/2006/main">
  <c r="W35" i="9" l="1"/>
  <c r="S33" i="9"/>
  <c r="S32" i="9"/>
  <c r="S31" i="9"/>
  <c r="S30" i="9"/>
  <c r="S29" i="9"/>
  <c r="S28" i="9"/>
  <c r="S27" i="9"/>
  <c r="S26" i="9"/>
  <c r="S25" i="9"/>
  <c r="S34" i="9"/>
  <c r="S24" i="9"/>
  <c r="O33" i="9"/>
  <c r="O32" i="9"/>
  <c r="O31" i="9"/>
  <c r="O30" i="9"/>
  <c r="O29" i="9"/>
  <c r="O28" i="9"/>
  <c r="O27" i="9"/>
  <c r="O26" i="9"/>
  <c r="O25" i="9"/>
  <c r="O24" i="9"/>
  <c r="O34" i="9"/>
  <c r="K33" i="9"/>
  <c r="K32" i="9"/>
  <c r="K31" i="9"/>
  <c r="K30" i="9"/>
  <c r="K29" i="9"/>
  <c r="K28" i="9"/>
  <c r="K27" i="9"/>
  <c r="K26" i="9"/>
  <c r="K25" i="9"/>
  <c r="K24" i="9"/>
  <c r="K34" i="9"/>
  <c r="W16" i="9"/>
  <c r="W15" i="9"/>
  <c r="W14" i="9"/>
  <c r="W13" i="9"/>
  <c r="W12" i="9"/>
  <c r="W11" i="9"/>
  <c r="W10" i="9"/>
  <c r="W9" i="9"/>
  <c r="W8" i="9"/>
  <c r="W7" i="9"/>
  <c r="W17" i="9"/>
  <c r="S16" i="9"/>
  <c r="S15" i="9"/>
  <c r="S14" i="9"/>
  <c r="S13" i="9"/>
  <c r="S12" i="9"/>
  <c r="S11" i="9"/>
  <c r="S10" i="9"/>
  <c r="S9" i="9"/>
  <c r="S8" i="9"/>
  <c r="S7" i="9"/>
  <c r="S17" i="9"/>
  <c r="O16" i="9"/>
  <c r="O15" i="9"/>
  <c r="O14" i="9"/>
  <c r="O13" i="9"/>
  <c r="O12" i="9"/>
  <c r="O11" i="9"/>
  <c r="O10" i="9"/>
  <c r="O9" i="9"/>
  <c r="O8" i="9"/>
  <c r="O7" i="9"/>
  <c r="O17" i="9"/>
  <c r="K8" i="9"/>
  <c r="W25" i="9"/>
  <c r="K9" i="9"/>
  <c r="K10" i="9"/>
  <c r="K11" i="9"/>
  <c r="K12" i="9"/>
  <c r="K13" i="9"/>
  <c r="K14" i="9"/>
  <c r="K15" i="9"/>
  <c r="K16" i="9"/>
  <c r="K7" i="9"/>
  <c r="K17" i="9"/>
  <c r="W24" i="9"/>
  <c r="T25" i="9"/>
  <c r="U25" i="9"/>
  <c r="V25" i="9"/>
  <c r="T26" i="9"/>
  <c r="U26" i="9"/>
  <c r="V26" i="9"/>
  <c r="W26" i="9"/>
  <c r="T27" i="9"/>
  <c r="U27" i="9"/>
  <c r="V27" i="9"/>
  <c r="W27" i="9"/>
  <c r="T28" i="9"/>
  <c r="U28" i="9"/>
  <c r="V28" i="9"/>
  <c r="W28" i="9"/>
  <c r="T29" i="9"/>
  <c r="U29" i="9"/>
  <c r="V29" i="9"/>
  <c r="W29" i="9"/>
  <c r="T30" i="9"/>
  <c r="U30" i="9"/>
  <c r="V30" i="9"/>
  <c r="W30" i="9"/>
  <c r="T31" i="9"/>
  <c r="U31" i="9"/>
  <c r="V31" i="9"/>
  <c r="W31" i="9"/>
  <c r="T32" i="9"/>
  <c r="U32" i="9"/>
  <c r="V32" i="9"/>
  <c r="W32" i="9"/>
  <c r="T33" i="9"/>
  <c r="U33" i="9"/>
  <c r="V33" i="9"/>
  <c r="W33" i="9"/>
  <c r="V24" i="9"/>
  <c r="U24" i="9"/>
  <c r="T24" i="9"/>
  <c r="X25" i="9"/>
  <c r="X26" i="9"/>
  <c r="X27" i="9"/>
  <c r="X28" i="9"/>
  <c r="X29" i="9"/>
  <c r="X30" i="9"/>
  <c r="X31" i="9"/>
  <c r="X32" i="9"/>
  <c r="X33" i="9"/>
  <c r="X24" i="9"/>
  <c r="F17" i="9"/>
  <c r="F34" i="9"/>
  <c r="G17" i="9"/>
  <c r="G34" i="9"/>
  <c r="G24" i="9"/>
  <c r="G25" i="9"/>
  <c r="C7" i="9"/>
  <c r="C24" i="9"/>
  <c r="D24" i="9"/>
  <c r="C8" i="9"/>
  <c r="C25" i="9"/>
  <c r="D25" i="9"/>
  <c r="C9" i="9"/>
  <c r="C26" i="9"/>
  <c r="D26" i="9"/>
  <c r="D27" i="9"/>
  <c r="C28" i="9"/>
  <c r="D28" i="9"/>
  <c r="D29" i="9"/>
  <c r="D30" i="9"/>
  <c r="D31" i="9"/>
  <c r="C32" i="9"/>
  <c r="D32" i="9"/>
  <c r="D33" i="9"/>
  <c r="C10" i="9"/>
  <c r="C27" i="9"/>
  <c r="C11" i="9"/>
  <c r="C12" i="9"/>
  <c r="C29" i="9"/>
  <c r="C13" i="9"/>
  <c r="C30" i="9"/>
  <c r="C14" i="9"/>
  <c r="C31" i="9"/>
  <c r="C15" i="9"/>
  <c r="C16" i="9"/>
  <c r="C33" i="9"/>
  <c r="J30" i="10"/>
  <c r="J20" i="10"/>
  <c r="J18" i="10"/>
  <c r="J10" i="10"/>
  <c r="J8" i="10"/>
  <c r="F26" i="9"/>
  <c r="B1" i="6"/>
  <c r="C8" i="7"/>
  <c r="C9" i="7"/>
  <c r="C10" i="7"/>
  <c r="C11" i="7"/>
  <c r="C12" i="7"/>
  <c r="C13" i="7"/>
  <c r="C14" i="7"/>
  <c r="C15" i="7"/>
  <c r="C16" i="7"/>
  <c r="C7" i="7"/>
  <c r="F33" i="9"/>
  <c r="F32" i="9"/>
  <c r="F31" i="9"/>
  <c r="F30" i="9"/>
  <c r="F29" i="9"/>
  <c r="F28" i="9"/>
  <c r="F27" i="9"/>
  <c r="F25" i="9"/>
  <c r="F24" i="9"/>
  <c r="H17" i="9"/>
  <c r="L17" i="9"/>
  <c r="P17" i="9"/>
  <c r="T17" i="9"/>
  <c r="H34" i="9"/>
  <c r="L34" i="9"/>
  <c r="P34" i="9"/>
  <c r="I17" i="9"/>
  <c r="M17" i="9"/>
  <c r="Q17" i="9"/>
  <c r="U17" i="9"/>
  <c r="I34" i="9"/>
  <c r="M34" i="9"/>
  <c r="Q34" i="9"/>
  <c r="V17" i="9"/>
  <c r="R17" i="9"/>
  <c r="N17" i="9"/>
  <c r="J34" i="9"/>
  <c r="N34" i="9"/>
  <c r="R34" i="9"/>
  <c r="C4" i="5"/>
  <c r="G26" i="9"/>
  <c r="G27" i="9"/>
  <c r="G28" i="9"/>
  <c r="G29" i="9"/>
  <c r="G30" i="9"/>
  <c r="G31" i="9"/>
  <c r="G32" i="9"/>
  <c r="G33" i="9"/>
  <c r="B25" i="9"/>
  <c r="E25" i="9"/>
  <c r="B26" i="9"/>
  <c r="E26" i="9"/>
  <c r="B27" i="9"/>
  <c r="E27" i="9"/>
  <c r="B28" i="9"/>
  <c r="E28" i="9"/>
  <c r="B29" i="9"/>
  <c r="E29" i="9"/>
  <c r="B30" i="9"/>
  <c r="E30" i="9"/>
  <c r="B31" i="9"/>
  <c r="E31" i="9"/>
  <c r="B32" i="9"/>
  <c r="E32" i="9"/>
  <c r="B33" i="9"/>
  <c r="E33" i="9"/>
  <c r="E24" i="9"/>
  <c r="B24" i="9"/>
  <c r="E20" i="9"/>
  <c r="J17" i="9"/>
  <c r="V34" i="9"/>
  <c r="U34" i="9"/>
  <c r="T34" i="9"/>
  <c r="W34" i="9"/>
  <c r="X34" i="9"/>
</calcChain>
</file>

<file path=xl/comments1.xml><?xml version="1.0" encoding="utf-8"?>
<comments xmlns="http://schemas.openxmlformats.org/spreadsheetml/2006/main">
  <authors>
    <author>sitagaki</author>
  </authors>
  <commentList>
    <comment ref="B5" authorId="0">
      <text>
        <r>
          <rPr>
            <sz val="9"/>
            <color indexed="81"/>
            <rFont val="ＭＳ ゴシック"/>
            <family val="3"/>
            <charset val="128"/>
          </rPr>
          <t xml:space="preserve">【事業主体】　　　　　　　【事業種別】
１０：国営　　　　　　　　０１：国営かんがい排水事業
２０：都道府県営　　　　　０２：国営農地再編整備事業
３０：団体営　　　　　　　０３：都道府県営かんがい排水事業
４０：水資源機構事業　　　０４：畑地帯総合整備事業
５０：森林総合研究所事業　０５：経営体育成基盤整備事業
６０：その他　　　　　　　０６：農山村活性化プロジェクト支援交付金
　　　　　　　　　　　　　０７：上記以外
</t>
        </r>
      </text>
    </comment>
  </commentList>
</comments>
</file>

<file path=xl/comments2.xml><?xml version="1.0" encoding="utf-8"?>
<comments xmlns="http://schemas.openxmlformats.org/spreadsheetml/2006/main">
  <authors>
    <author>sitagaki</author>
  </authors>
  <commentLis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一覧の金額の合計を自動計算します。</t>
        </r>
      </text>
    </comment>
    <comment ref="K17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O17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S17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W17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  <comment ref="S18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  <comment ref="T20" authorId="0">
      <text>
        <r>
          <rPr>
            <sz val="9"/>
            <color indexed="81"/>
            <rFont val="ＭＳ Ｐゴシック"/>
            <family val="3"/>
            <charset val="128"/>
          </rPr>
          <t>平成21年度から平成27年度の各金額を入力すると自動計算します。</t>
        </r>
      </text>
    </comment>
    <comment ref="X20" authorId="0">
      <text>
        <r>
          <rPr>
            <sz val="9"/>
            <color indexed="81"/>
            <rFont val="ＭＳ Ｐゴシック"/>
            <family val="3"/>
            <charset val="128"/>
          </rPr>
          <t>総償還額のうち利子相当額（A）を入力すると自動計算します。</t>
        </r>
      </text>
    </comment>
    <comment ref="B34" authorId="0">
      <text>
        <r>
          <rPr>
            <sz val="9"/>
            <color indexed="81"/>
            <rFont val="ＭＳ Ｐゴシック"/>
            <family val="3"/>
            <charset val="128"/>
          </rPr>
          <t>一覧の金額の合計を自動計算します。</t>
        </r>
      </text>
    </comment>
    <comment ref="K34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O34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S34" authorId="0">
      <text>
        <r>
          <rPr>
            <sz val="9"/>
            <color indexed="81"/>
            <rFont val="ＭＳ Ｐゴシック"/>
            <family val="3"/>
            <charset val="128"/>
          </rPr>
          <t>万未満の端数は、切り捨てます。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  <comment ref="S35" authorId="0">
      <text>
        <r>
          <rPr>
            <sz val="9"/>
            <color indexed="81"/>
            <rFont val="ＭＳ Ｐゴシック"/>
            <family val="3"/>
            <charset val="128"/>
          </rPr>
          <t>【実助成額】
実際の助成額が、
上段と異なる場合は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sitagaki</author>
  </authors>
  <commentList>
    <comment ref="J5" authorId="0">
      <text>
        <r>
          <rPr>
            <sz val="9"/>
            <color indexed="81"/>
            <rFont val="ＭＳ Ｐゴシック"/>
            <family val="3"/>
            <charset val="128"/>
          </rPr>
          <t>受益面積と担い手経営等農用地面積（および、二毛作等の場合は耕地利用率）を入力すると自動計算します。</t>
        </r>
      </text>
    </comment>
    <comment ref="J15" authorId="0">
      <text>
        <r>
          <rPr>
            <sz val="9"/>
            <color indexed="81"/>
            <rFont val="ＭＳ Ｐゴシック"/>
            <family val="3"/>
            <charset val="128"/>
          </rPr>
          <t>受益面積と担い手農地集約化面積（および、二毛作等の場合は耕地利用率）を入力すると自動計算します。</t>
        </r>
      </text>
    </comment>
    <comment ref="J25" authorId="0">
      <text>
        <r>
          <rPr>
            <sz val="9"/>
            <color indexed="81"/>
            <rFont val="ＭＳ Ｐゴシック"/>
            <family val="3"/>
            <charset val="128"/>
          </rPr>
          <t>担い手者数（②・③）を入力すると、自動計算します。</t>
        </r>
      </text>
    </comment>
  </commentList>
</comments>
</file>

<file path=xl/sharedStrings.xml><?xml version="1.0" encoding="utf-8"?>
<sst xmlns="http://schemas.openxmlformats.org/spreadsheetml/2006/main" count="312" uniqueCount="153">
  <si>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</si>
  <si>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都道府県名</t>
    <rPh sb="0" eb="4">
      <t>トドウフケン</t>
    </rPh>
    <rPh sb="4" eb="5">
      <t>メイ</t>
    </rPh>
    <phoneticPr fontId="1"/>
  </si>
  <si>
    <t>当初認定年度</t>
    <rPh sb="0" eb="2">
      <t>トウショ</t>
    </rPh>
    <rPh sb="2" eb="4">
      <t>ニンテイ</t>
    </rPh>
    <rPh sb="4" eb="6">
      <t>ネンド</t>
    </rPh>
    <phoneticPr fontId="1"/>
  </si>
  <si>
    <t>認定地域番号</t>
    <rPh sb="0" eb="2">
      <t>ニンテイ</t>
    </rPh>
    <rPh sb="2" eb="4">
      <t>チイキ</t>
    </rPh>
    <rPh sb="4" eb="6">
      <t>バンゴウ</t>
    </rPh>
    <phoneticPr fontId="1"/>
  </si>
  <si>
    <t>※申請団体（申請団体が複数ある場合はその代表者を記載するものとする。）</t>
    <rPh sb="1" eb="3">
      <t>シンセイ</t>
    </rPh>
    <rPh sb="3" eb="5">
      <t>ダンタイ</t>
    </rPh>
    <rPh sb="6" eb="8">
      <t>シンセイ</t>
    </rPh>
    <rPh sb="8" eb="10">
      <t>ダンタイ</t>
    </rPh>
    <rPh sb="11" eb="13">
      <t>フクスウ</t>
    </rPh>
    <rPh sb="15" eb="17">
      <t>バアイ</t>
    </rPh>
    <rPh sb="20" eb="23">
      <t>ダイヒョウシャ</t>
    </rPh>
    <rPh sb="24" eb="26">
      <t>キサイ</t>
    </rPh>
    <phoneticPr fontId="1"/>
  </si>
  <si>
    <t>申請団体（</t>
    <rPh sb="0" eb="2">
      <t>シンセイ</t>
    </rPh>
    <rPh sb="2" eb="4">
      <t>ダンタイ</t>
    </rPh>
    <phoneticPr fontId="1"/>
  </si>
  <si>
    <t>）</t>
    <phoneticPr fontId="1"/>
  </si>
  <si>
    <t>都道府県内位置図</t>
    <rPh sb="0" eb="4">
      <t>トドウフケン</t>
    </rPh>
    <rPh sb="4" eb="5">
      <t>ナイ</t>
    </rPh>
    <rPh sb="5" eb="7">
      <t>イチ</t>
    </rPh>
    <rPh sb="7" eb="8">
      <t>ズ</t>
    </rPh>
    <phoneticPr fontId="1"/>
  </si>
  <si>
    <t>凡例</t>
    <rPh sb="0" eb="2">
      <t>ハンレイ</t>
    </rPh>
    <phoneticPr fontId="1"/>
  </si>
  <si>
    <t>市町村行政界</t>
    <rPh sb="0" eb="3">
      <t>シチョウソン</t>
    </rPh>
    <rPh sb="3" eb="5">
      <t>ギョウセイ</t>
    </rPh>
    <rPh sb="5" eb="6">
      <t>カイ</t>
    </rPh>
    <phoneticPr fontId="1"/>
  </si>
  <si>
    <t>土地改良区界</t>
    <rPh sb="0" eb="2">
      <t>トチ</t>
    </rPh>
    <rPh sb="2" eb="4">
      <t>カイリョウ</t>
    </rPh>
    <rPh sb="4" eb="5">
      <t>ク</t>
    </rPh>
    <rPh sb="5" eb="6">
      <t>カイ</t>
    </rPh>
    <phoneticPr fontId="1"/>
  </si>
  <si>
    <t>区　　分</t>
    <rPh sb="0" eb="1">
      <t>ク</t>
    </rPh>
    <rPh sb="3" eb="4">
      <t>ブン</t>
    </rPh>
    <phoneticPr fontId="1"/>
  </si>
  <si>
    <t>事業名</t>
    <rPh sb="0" eb="2">
      <t>ジギョウ</t>
    </rPh>
    <rPh sb="2" eb="3">
      <t>メイ</t>
    </rPh>
    <phoneticPr fontId="1"/>
  </si>
  <si>
    <t>１．対象地域の概要</t>
    <rPh sb="2" eb="4">
      <t>タイショウ</t>
    </rPh>
    <rPh sb="4" eb="6">
      <t>チイキ</t>
    </rPh>
    <rPh sb="7" eb="9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</si>
  <si>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</si>
  <si>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関係土地改良区等</t>
    <rPh sb="0" eb="2">
      <t>カンケイ</t>
    </rPh>
    <rPh sb="2" eb="4">
      <t>トチ</t>
    </rPh>
    <rPh sb="4" eb="6">
      <t>カイリョウ</t>
    </rPh>
    <rPh sb="6" eb="7">
      <t>ク</t>
    </rPh>
    <rPh sb="7" eb="8">
      <t>トウ</t>
    </rPh>
    <phoneticPr fontId="1"/>
  </si>
  <si>
    <t>目標
年度</t>
    <rPh sb="0" eb="2">
      <t>モクヒョウ</t>
    </rPh>
    <rPh sb="3" eb="5">
      <t>ネンド</t>
    </rPh>
    <phoneticPr fontId="1"/>
  </si>
  <si>
    <t>受益面積</t>
    <rPh sb="0" eb="2">
      <t>ジュエキ</t>
    </rPh>
    <rPh sb="2" eb="4">
      <t>メンセキ</t>
    </rPh>
    <phoneticPr fontId="1"/>
  </si>
  <si>
    <t>(ha)</t>
  </si>
  <si>
    <t>(ha)</t>
    <phoneticPr fontId="1"/>
  </si>
  <si>
    <t>(戸)</t>
  </si>
  <si>
    <t>(戸)</t>
    <rPh sb="1" eb="2">
      <t>ト</t>
    </rPh>
    <phoneticPr fontId="1"/>
  </si>
  <si>
    <t>受益戸数</t>
    <rPh sb="0" eb="2">
      <t>ジュエキ</t>
    </rPh>
    <rPh sb="2" eb="4">
      <t>コスウ</t>
    </rPh>
    <phoneticPr fontId="1"/>
  </si>
  <si>
    <t>備考</t>
    <rPh sb="0" eb="2">
      <t>ビコウ</t>
    </rPh>
    <phoneticPr fontId="1"/>
  </si>
  <si>
    <t>注２）関係土地改良区等は、対象地域に関係する土地改良区又は市町村全てを記入する。</t>
    <rPh sb="0" eb="1">
      <t>チュウ</t>
    </rPh>
    <rPh sb="3" eb="5">
      <t>カンケイ</t>
    </rPh>
    <rPh sb="5" eb="7">
      <t>トチ</t>
    </rPh>
    <rPh sb="7" eb="9">
      <t>カイリョウ</t>
    </rPh>
    <rPh sb="9" eb="10">
      <t>ク</t>
    </rPh>
    <rPh sb="10" eb="11">
      <t>トウ</t>
    </rPh>
    <rPh sb="13" eb="15">
      <t>タイショウ</t>
    </rPh>
    <rPh sb="15" eb="17">
      <t>チイキ</t>
    </rPh>
    <rPh sb="18" eb="20">
      <t>カンケイ</t>
    </rPh>
    <rPh sb="22" eb="24">
      <t>トチ</t>
    </rPh>
    <rPh sb="24" eb="26">
      <t>カイリョウ</t>
    </rPh>
    <rPh sb="26" eb="27">
      <t>ク</t>
    </rPh>
    <rPh sb="27" eb="28">
      <t>マタ</t>
    </rPh>
    <rPh sb="29" eb="32">
      <t>シチョウソン</t>
    </rPh>
    <rPh sb="32" eb="33">
      <t>スベ</t>
    </rPh>
    <rPh sb="35" eb="37">
      <t>キニュウ</t>
    </rPh>
    <phoneticPr fontId="1"/>
  </si>
  <si>
    <t>注３）対象事業地区全体で申請することが困難な場合、申請対象範囲の受益面積及び受益戸数を下段（  ）に記入する。</t>
    <rPh sb="0" eb="1">
      <t>チュウ</t>
    </rPh>
    <rPh sb="3" eb="5">
      <t>タイショウ</t>
    </rPh>
    <rPh sb="5" eb="7">
      <t>ジギョウ</t>
    </rPh>
    <rPh sb="7" eb="9">
      <t>チク</t>
    </rPh>
    <rPh sb="9" eb="11">
      <t>ゼンタイ</t>
    </rPh>
    <rPh sb="12" eb="14">
      <t>シンセイ</t>
    </rPh>
    <rPh sb="19" eb="21">
      <t>コンナン</t>
    </rPh>
    <rPh sb="22" eb="24">
      <t>バアイ</t>
    </rPh>
    <rPh sb="25" eb="27">
      <t>シンセイ</t>
    </rPh>
    <rPh sb="27" eb="29">
      <t>タイショウ</t>
    </rPh>
    <rPh sb="29" eb="31">
      <t>ハンイ</t>
    </rPh>
    <rPh sb="32" eb="34">
      <t>ジュエキ</t>
    </rPh>
    <rPh sb="34" eb="36">
      <t>メンセキ</t>
    </rPh>
    <rPh sb="36" eb="37">
      <t>オヨ</t>
    </rPh>
    <rPh sb="38" eb="40">
      <t>ジュエキ</t>
    </rPh>
    <rPh sb="40" eb="42">
      <t>コスウ</t>
    </rPh>
    <rPh sb="43" eb="45">
      <t>ゲダン</t>
    </rPh>
    <rPh sb="50" eb="52">
      <t>キニュウ</t>
    </rPh>
    <phoneticPr fontId="1"/>
  </si>
  <si>
    <t>整理
番号</t>
    <rPh sb="0" eb="2">
      <t>セイリ</t>
    </rPh>
    <rPh sb="3" eb="5">
      <t>バンゴウ</t>
    </rPh>
    <phoneticPr fontId="1"/>
  </si>
  <si>
    <t>２．申請要件</t>
    <rPh sb="2" eb="4">
      <t>シンセイ</t>
    </rPh>
    <rPh sb="4" eb="6">
      <t>ヨウケン</t>
    </rPh>
    <phoneticPr fontId="1"/>
  </si>
  <si>
    <t>（１）受益者負担要件</t>
    <rPh sb="3" eb="6">
      <t>ジュエキシャ</t>
    </rPh>
    <rPh sb="6" eb="8">
      <t>フタン</t>
    </rPh>
    <rPh sb="8" eb="10">
      <t>ヨウケン</t>
    </rPh>
    <phoneticPr fontId="1"/>
  </si>
  <si>
    <t>事業主体</t>
    <rPh sb="0" eb="2">
      <t>ジギョウ</t>
    </rPh>
    <rPh sb="2" eb="4">
      <t>シュタイ</t>
    </rPh>
    <phoneticPr fontId="1"/>
  </si>
  <si>
    <t>工期</t>
    <rPh sb="0" eb="2">
      <t>コウキ</t>
    </rPh>
    <phoneticPr fontId="1"/>
  </si>
  <si>
    <t>(％)</t>
  </si>
  <si>
    <t>償還期間</t>
    <rPh sb="0" eb="2">
      <t>ショウカン</t>
    </rPh>
    <rPh sb="2" eb="4">
      <t>キカン</t>
    </rPh>
    <phoneticPr fontId="1"/>
  </si>
  <si>
    <t>対象
事業
番号</t>
    <rPh sb="0" eb="2">
      <t>タイショウ</t>
    </rPh>
    <rPh sb="3" eb="5">
      <t>ジギョウ</t>
    </rPh>
    <rPh sb="6" eb="8">
      <t>バンゴウ</t>
    </rPh>
    <phoneticPr fontId="1"/>
  </si>
  <si>
    <t>関係土地
改良区等
の整理番号</t>
    <rPh sb="0" eb="2">
      <t>カンケイ</t>
    </rPh>
    <rPh sb="2" eb="4">
      <t>トチ</t>
    </rPh>
    <rPh sb="5" eb="7">
      <t>カイリョウ</t>
    </rPh>
    <rPh sb="7" eb="8">
      <t>ク</t>
    </rPh>
    <rPh sb="8" eb="9">
      <t>トウ</t>
    </rPh>
    <rPh sb="11" eb="13">
      <t>セイリ</t>
    </rPh>
    <rPh sb="13" eb="15">
      <t>バンゴウ</t>
    </rPh>
    <phoneticPr fontId="1"/>
  </si>
  <si>
    <t>受益者
負担率</t>
    <rPh sb="0" eb="3">
      <t>ジュエキシャ</t>
    </rPh>
    <rPh sb="4" eb="6">
      <t>フタン</t>
    </rPh>
    <rPh sb="6" eb="7">
      <t>リツ</t>
    </rPh>
    <phoneticPr fontId="1"/>
  </si>
  <si>
    <t>受益者負担
事業費</t>
    <rPh sb="0" eb="3">
      <t>ジュエキシャ</t>
    </rPh>
    <rPh sb="3" eb="5">
      <t>フタン</t>
    </rPh>
    <rPh sb="6" eb="9">
      <t>ジギョウヒ</t>
    </rPh>
    <phoneticPr fontId="1"/>
  </si>
  <si>
    <t>(円)</t>
  </si>
  <si>
    <t>総償還額</t>
    <rPh sb="0" eb="1">
      <t>ソウ</t>
    </rPh>
    <rPh sb="1" eb="3">
      <t>ショウカン</t>
    </rPh>
    <rPh sb="3" eb="4">
      <t>ガク</t>
    </rPh>
    <phoneticPr fontId="1"/>
  </si>
  <si>
    <t>10a当たり
総償還額</t>
    <rPh sb="3" eb="4">
      <t>ア</t>
    </rPh>
    <rPh sb="7" eb="8">
      <t>ソウ</t>
    </rPh>
    <rPh sb="8" eb="10">
      <t>ショウカン</t>
    </rPh>
    <rPh sb="10" eb="11">
      <t>ガク</t>
    </rPh>
    <phoneticPr fontId="1"/>
  </si>
  <si>
    <t>(円/10a)</t>
  </si>
  <si>
    <t>戸当たり
総償還額</t>
    <rPh sb="0" eb="1">
      <t>ト</t>
    </rPh>
    <rPh sb="1" eb="2">
      <t>ア</t>
    </rPh>
    <rPh sb="5" eb="6">
      <t>ソウ</t>
    </rPh>
    <rPh sb="6" eb="8">
      <t>ショウカン</t>
    </rPh>
    <rPh sb="8" eb="9">
      <t>ガク</t>
    </rPh>
    <phoneticPr fontId="1"/>
  </si>
  <si>
    <t>(円/戸)</t>
  </si>
  <si>
    <t>合計</t>
    <rPh sb="0" eb="2">
      <t>ゴウケイ</t>
    </rPh>
    <phoneticPr fontId="1"/>
  </si>
  <si>
    <t>(円)</t>
    <rPh sb="1" eb="2">
      <t>エン</t>
    </rPh>
    <phoneticPr fontId="1"/>
  </si>
  <si>
    <t>注１）「関係土地改良区等の整理番号」は、対象事業に関係する１．対象地域の概要の関係土地改良区等の整理番号を記入する。</t>
    <rPh sb="0" eb="1">
      <t>チュウ</t>
    </rPh>
    <rPh sb="4" eb="6">
      <t>カンケイ</t>
    </rPh>
    <rPh sb="6" eb="8">
      <t>トチ</t>
    </rPh>
    <rPh sb="8" eb="10">
      <t>カイリョウ</t>
    </rPh>
    <rPh sb="10" eb="11">
      <t>ク</t>
    </rPh>
    <rPh sb="11" eb="12">
      <t>トウ</t>
    </rPh>
    <rPh sb="13" eb="15">
      <t>セイリ</t>
    </rPh>
    <rPh sb="15" eb="17">
      <t>バンゴウ</t>
    </rPh>
    <rPh sb="20" eb="22">
      <t>タイショウ</t>
    </rPh>
    <rPh sb="22" eb="24">
      <t>ジギョウ</t>
    </rPh>
    <rPh sb="25" eb="27">
      <t>カンケイ</t>
    </rPh>
    <rPh sb="31" eb="33">
      <t>タイショウ</t>
    </rPh>
    <rPh sb="33" eb="35">
      <t>チイキ</t>
    </rPh>
    <rPh sb="36" eb="38">
      <t>ガイヨウ</t>
    </rPh>
    <rPh sb="39" eb="41">
      <t>カンケイ</t>
    </rPh>
    <rPh sb="41" eb="43">
      <t>トチ</t>
    </rPh>
    <rPh sb="43" eb="45">
      <t>カイリョウ</t>
    </rPh>
    <rPh sb="45" eb="46">
      <t>ク</t>
    </rPh>
    <rPh sb="46" eb="47">
      <t>トウ</t>
    </rPh>
    <rPh sb="48" eb="50">
      <t>セイリ</t>
    </rPh>
    <rPh sb="50" eb="52">
      <t>バンゴウ</t>
    </rPh>
    <rPh sb="53" eb="55">
      <t>キニュウ</t>
    </rPh>
    <phoneticPr fontId="1"/>
  </si>
  <si>
    <t xml:space="preserve">総事業費
</t>
    <rPh sb="0" eb="1">
      <t>ソウ</t>
    </rPh>
    <rPh sb="1" eb="4">
      <t>ジギョウヒ</t>
    </rPh>
    <phoneticPr fontId="1"/>
  </si>
  <si>
    <t>集積要件</t>
    <rPh sb="0" eb="2">
      <t>シュウセキ</t>
    </rPh>
    <rPh sb="2" eb="4">
      <t>ヨウケン</t>
    </rPh>
    <phoneticPr fontId="1"/>
  </si>
  <si>
    <t>（１）担い手への農地利用集積率が一定割合以上の増加</t>
    <rPh sb="3" eb="4">
      <t>ニナ</t>
    </rPh>
    <rPh sb="5" eb="6">
      <t>テ</t>
    </rPh>
    <rPh sb="8" eb="10">
      <t>ノウチ</t>
    </rPh>
    <rPh sb="10" eb="12">
      <t>リヨウ</t>
    </rPh>
    <rPh sb="12" eb="14">
      <t>シュウセキ</t>
    </rPh>
    <rPh sb="14" eb="15">
      <t>リツ</t>
    </rPh>
    <rPh sb="16" eb="18">
      <t>イッテイ</t>
    </rPh>
    <rPh sb="18" eb="20">
      <t>ワリアイ</t>
    </rPh>
    <rPh sb="20" eb="22">
      <t>イジョウ</t>
    </rPh>
    <rPh sb="23" eb="25">
      <t>ゾウカ</t>
    </rPh>
    <phoneticPr fontId="1"/>
  </si>
  <si>
    <t>注１）「該当有無」欄は、該当要件箇所に「○」を記入する。</t>
    <rPh sb="0" eb="1">
      <t>チュウ</t>
    </rPh>
    <rPh sb="4" eb="6">
      <t>ガイトウ</t>
    </rPh>
    <rPh sb="6" eb="8">
      <t>ウム</t>
    </rPh>
    <rPh sb="9" eb="10">
      <t>ラン</t>
    </rPh>
    <rPh sb="12" eb="14">
      <t>ガイトウ</t>
    </rPh>
    <rPh sb="14" eb="16">
      <t>ヨウケン</t>
    </rPh>
    <rPh sb="16" eb="18">
      <t>カショ</t>
    </rPh>
    <rPh sb="23" eb="25">
      <t>キニュウ</t>
    </rPh>
    <phoneticPr fontId="1"/>
  </si>
  <si>
    <t>ha）</t>
    <phoneticPr fontId="1"/>
  </si>
  <si>
    <t>①基本の集積要件</t>
    <rPh sb="1" eb="3">
      <t>キホン</t>
    </rPh>
    <rPh sb="4" eb="6">
      <t>シュウセキ</t>
    </rPh>
    <rPh sb="6" eb="8">
      <t>ヨウケン</t>
    </rPh>
    <phoneticPr fontId="1"/>
  </si>
  <si>
    <t>（対象受益面積</t>
  </si>
  <si>
    <t>②中山間地域等の条件不利地域の集積要件</t>
    <rPh sb="1" eb="2">
      <t>チュウ</t>
    </rPh>
    <rPh sb="2" eb="4">
      <t>ヤマアイ</t>
    </rPh>
    <rPh sb="4" eb="7">
      <t>チイキナド</t>
    </rPh>
    <rPh sb="8" eb="10">
      <t>ジョウケン</t>
    </rPh>
    <rPh sb="10" eb="12">
      <t>フリ</t>
    </rPh>
    <rPh sb="12" eb="14">
      <t>チイキ</t>
    </rPh>
    <rPh sb="15" eb="17">
      <t>シュウセキ</t>
    </rPh>
    <rPh sb="17" eb="19">
      <t>ヨウケン</t>
    </rPh>
    <phoneticPr fontId="1"/>
  </si>
  <si>
    <t>該当適用
有無</t>
    <rPh sb="0" eb="2">
      <t>ガイトウ</t>
    </rPh>
    <rPh sb="2" eb="4">
      <t>テキヨウ</t>
    </rPh>
    <rPh sb="5" eb="7">
      <t>ウム</t>
    </rPh>
    <phoneticPr fontId="1"/>
  </si>
  <si>
    <t>適用要件</t>
    <rPh sb="0" eb="2">
      <t>テキヨウ</t>
    </rPh>
    <rPh sb="2" eb="4">
      <t>ヨウケン</t>
    </rPh>
    <phoneticPr fontId="1"/>
  </si>
  <si>
    <t>全体</t>
    <rPh sb="0" eb="2">
      <t>ゼンタイ</t>
    </rPh>
    <phoneticPr fontId="1"/>
  </si>
  <si>
    <t>年償還額</t>
    <rPh sb="0" eb="1">
      <t>ネン</t>
    </rPh>
    <rPh sb="1" eb="3">
      <t>ショウカン</t>
    </rPh>
    <rPh sb="3" eb="4">
      <t>ガク</t>
    </rPh>
    <phoneticPr fontId="1"/>
  </si>
  <si>
    <t>うち利子
相当額</t>
    <rPh sb="2" eb="4">
      <t>リシ</t>
    </rPh>
    <rPh sb="5" eb="7">
      <t>ソウトウ</t>
    </rPh>
    <rPh sb="7" eb="8">
      <t>ガク</t>
    </rPh>
    <phoneticPr fontId="1"/>
  </si>
  <si>
    <t>他事業等
による
助成額</t>
    <rPh sb="0" eb="1">
      <t>ホカ</t>
    </rPh>
    <rPh sb="1" eb="3">
      <t>ジギョウ</t>
    </rPh>
    <rPh sb="3" eb="4">
      <t>トウ</t>
    </rPh>
    <rPh sb="9" eb="12">
      <t>ジョセイガク</t>
    </rPh>
    <phoneticPr fontId="1"/>
  </si>
  <si>
    <t>本事業に
よる助成
予定額</t>
    <rPh sb="0" eb="1">
      <t>ホン</t>
    </rPh>
    <rPh sb="1" eb="3">
      <t>ジギョウ</t>
    </rPh>
    <rPh sb="7" eb="9">
      <t>ジョセイ</t>
    </rPh>
    <rPh sb="10" eb="12">
      <t>ヨテイ</t>
    </rPh>
    <rPh sb="12" eb="13">
      <t>ガク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</si>
  <si>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</si>
  <si>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</si>
  <si>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助成限度額</t>
    <rPh sb="0" eb="2">
      <t>ジョセイ</t>
    </rPh>
    <rPh sb="2" eb="4">
      <t>ゲンド</t>
    </rPh>
    <rPh sb="4" eb="5">
      <t>ガク</t>
    </rPh>
    <phoneticPr fontId="1"/>
  </si>
  <si>
    <t>(1)</t>
    <phoneticPr fontId="1"/>
  </si>
  <si>
    <t>(2)の①</t>
    <phoneticPr fontId="1"/>
  </si>
  <si>
    <t>(2)の②</t>
    <phoneticPr fontId="1"/>
  </si>
  <si>
    <t>(ha)</t>
    <phoneticPr fontId="1"/>
  </si>
  <si>
    <t>(</t>
    <phoneticPr fontId="1"/>
  </si>
  <si>
    <t>)</t>
    <phoneticPr fontId="1"/>
  </si>
  <si>
    <t>４．担い手農地利用集積等向上計画</t>
    <rPh sb="2" eb="3">
      <t>ニナ</t>
    </rPh>
    <rPh sb="4" eb="5">
      <t>テ</t>
    </rPh>
    <rPh sb="5" eb="7">
      <t>ノウチ</t>
    </rPh>
    <rPh sb="7" eb="9">
      <t>リヨウ</t>
    </rPh>
    <rPh sb="9" eb="11">
      <t>シュウセキ</t>
    </rPh>
    <rPh sb="11" eb="12">
      <t>トウ</t>
    </rPh>
    <rPh sb="12" eb="14">
      <t>コウジョウ</t>
    </rPh>
    <rPh sb="14" eb="16">
      <t>ケイカク</t>
    </rPh>
    <phoneticPr fontId="1"/>
  </si>
  <si>
    <t>（１）担い手農地利用集積向上計画</t>
    <rPh sb="3" eb="4">
      <t>ニナ</t>
    </rPh>
    <rPh sb="5" eb="6">
      <t>テ</t>
    </rPh>
    <rPh sb="6" eb="8">
      <t>ノウチ</t>
    </rPh>
    <rPh sb="8" eb="10">
      <t>リヨウ</t>
    </rPh>
    <rPh sb="10" eb="12">
      <t>シュウセキ</t>
    </rPh>
    <rPh sb="12" eb="14">
      <t>コウジョウ</t>
    </rPh>
    <rPh sb="14" eb="16">
      <t>ケイカク</t>
    </rPh>
    <phoneticPr fontId="1"/>
  </si>
  <si>
    <t>項目</t>
    <rPh sb="0" eb="2">
      <t>コウモク</t>
    </rPh>
    <phoneticPr fontId="1"/>
  </si>
  <si>
    <t>区分</t>
    <rPh sb="0" eb="2">
      <t>クブン</t>
    </rPh>
    <phoneticPr fontId="1"/>
  </si>
  <si>
    <t>採択時</t>
    <rPh sb="0" eb="2">
      <t>サイタク</t>
    </rPh>
    <rPh sb="2" eb="3">
      <t>ジ</t>
    </rPh>
    <phoneticPr fontId="1"/>
  </si>
  <si>
    <t>年度）</t>
    <rPh sb="0" eb="2">
      <t>ネンド</t>
    </rPh>
    <phoneticPr fontId="1"/>
  </si>
  <si>
    <t>目標年度</t>
    <rPh sb="0" eb="2">
      <t>モクヒョウ</t>
    </rPh>
    <rPh sb="2" eb="4">
      <t>ネンド</t>
    </rPh>
    <phoneticPr fontId="1"/>
  </si>
  <si>
    <t>②</t>
    <phoneticPr fontId="1"/>
  </si>
  <si>
    <t>担い手経営等
農用地面積</t>
    <rPh sb="0" eb="1">
      <t>ニナ</t>
    </rPh>
    <rPh sb="2" eb="3">
      <t>テ</t>
    </rPh>
    <rPh sb="3" eb="5">
      <t>ケイエイ</t>
    </rPh>
    <rPh sb="5" eb="6">
      <t>トウ</t>
    </rPh>
    <rPh sb="7" eb="10">
      <t>ノウヨウチ</t>
    </rPh>
    <rPh sb="10" eb="12">
      <t>メンセキ</t>
    </rPh>
    <phoneticPr fontId="1"/>
  </si>
  <si>
    <t>担い手農地
利用集積率</t>
    <rPh sb="0" eb="1">
      <t>ニナ</t>
    </rPh>
    <rPh sb="2" eb="3">
      <t>テ</t>
    </rPh>
    <rPh sb="3" eb="5">
      <t>ノウチ</t>
    </rPh>
    <rPh sb="6" eb="8">
      <t>リヨウ</t>
    </rPh>
    <rPh sb="8" eb="10">
      <t>シュウセキ</t>
    </rPh>
    <rPh sb="10" eb="11">
      <t>リツ</t>
    </rPh>
    <phoneticPr fontId="1"/>
  </si>
  <si>
    <t>（３）担い手者数向上計画</t>
    <rPh sb="3" eb="4">
      <t>ニナ</t>
    </rPh>
    <rPh sb="5" eb="6">
      <t>テ</t>
    </rPh>
    <rPh sb="6" eb="7">
      <t>シャ</t>
    </rPh>
    <rPh sb="7" eb="8">
      <t>カズ</t>
    </rPh>
    <rPh sb="8" eb="10">
      <t>コウジョウ</t>
    </rPh>
    <rPh sb="10" eb="12">
      <t>ケイカク</t>
    </rPh>
    <phoneticPr fontId="1"/>
  </si>
  <si>
    <t>受益者数</t>
    <rPh sb="0" eb="2">
      <t>ジュエキ</t>
    </rPh>
    <rPh sb="2" eb="3">
      <t>シャ</t>
    </rPh>
    <rPh sb="3" eb="4">
      <t>カズ</t>
    </rPh>
    <phoneticPr fontId="1"/>
  </si>
  <si>
    <t>(人)</t>
    <rPh sb="1" eb="2">
      <t>ヒト</t>
    </rPh>
    <phoneticPr fontId="1"/>
  </si>
  <si>
    <t>担い手者数</t>
    <rPh sb="0" eb="1">
      <t>ニナ</t>
    </rPh>
    <rPh sb="2" eb="3">
      <t>テ</t>
    </rPh>
    <rPh sb="3" eb="4">
      <t>シャ</t>
    </rPh>
    <rPh sb="4" eb="5">
      <t>カズ</t>
    </rPh>
    <phoneticPr fontId="1"/>
  </si>
  <si>
    <t>担い手者数
増加割合</t>
    <rPh sb="0" eb="1">
      <t>ニナ</t>
    </rPh>
    <rPh sb="2" eb="3">
      <t>テ</t>
    </rPh>
    <rPh sb="3" eb="4">
      <t>シャ</t>
    </rPh>
    <rPh sb="4" eb="5">
      <t>スウ</t>
    </rPh>
    <rPh sb="6" eb="8">
      <t>ゾウカ</t>
    </rPh>
    <rPh sb="8" eb="10">
      <t>ワリアイ</t>
    </rPh>
    <phoneticPr fontId="1"/>
  </si>
  <si>
    <t>５．推進体制</t>
    <rPh sb="2" eb="4">
      <t>スイシン</t>
    </rPh>
    <rPh sb="4" eb="6">
      <t>タイセイ</t>
    </rPh>
    <phoneticPr fontId="1"/>
  </si>
  <si>
    <t>協議会名</t>
    <rPh sb="0" eb="3">
      <t>キョウギカイ</t>
    </rPh>
    <rPh sb="3" eb="4">
      <t>メイ</t>
    </rPh>
    <phoneticPr fontId="1"/>
  </si>
  <si>
    <t>設立日</t>
    <rPh sb="0" eb="3">
      <t>セツリツビ</t>
    </rPh>
    <phoneticPr fontId="1"/>
  </si>
  <si>
    <t>代表者</t>
    <rPh sb="0" eb="3">
      <t>ダイヒョウシャ</t>
    </rPh>
    <phoneticPr fontId="1"/>
  </si>
  <si>
    <t>構成メンバー</t>
    <rPh sb="0" eb="2">
      <t>コウセイ</t>
    </rPh>
    <phoneticPr fontId="1"/>
  </si>
  <si>
    <t>６．その他</t>
    <rPh sb="4" eb="5">
      <t>タ</t>
    </rPh>
    <phoneticPr fontId="1"/>
  </si>
  <si>
    <t>総償還額
のうち
利子相当額</t>
    <rPh sb="0" eb="1">
      <t>ソウ</t>
    </rPh>
    <rPh sb="1" eb="3">
      <t>ショウカン</t>
    </rPh>
    <rPh sb="3" eb="4">
      <t>ガク</t>
    </rPh>
    <rPh sb="9" eb="11">
      <t>リシ</t>
    </rPh>
    <rPh sb="11" eb="13">
      <t>ソウトウ</t>
    </rPh>
    <rPh sb="13" eb="14">
      <t>ガク</t>
    </rPh>
    <phoneticPr fontId="1"/>
  </si>
  <si>
    <t>Ａ</t>
  </si>
  <si>
    <t>B</t>
    <phoneticPr fontId="1"/>
  </si>
  <si>
    <t>C=A×5/6(≧B)</t>
    <phoneticPr fontId="1"/>
  </si>
  <si>
    <t>地区名</t>
    <rPh sb="0" eb="2">
      <t>チク</t>
    </rPh>
    <rPh sb="2" eb="3">
      <t>メイ</t>
    </rPh>
    <phoneticPr fontId="1"/>
  </si>
  <si>
    <t>～</t>
    <phoneticPr fontId="1"/>
  </si>
  <si>
    <t>受益
戸数</t>
    <rPh sb="0" eb="2">
      <t>ジュエキ</t>
    </rPh>
    <rPh sb="3" eb="5">
      <t>コスウ</t>
    </rPh>
    <phoneticPr fontId="1"/>
  </si>
  <si>
    <t>○○○</t>
    <phoneticPr fontId="1"/>
  </si>
  <si>
    <t>地域</t>
  </si>
  <si>
    <t>（複数の関係土地改良区等がある場合は、全ての整理番号を記入する。）</t>
    <rPh sb="1" eb="3">
      <t>フクスウ</t>
    </rPh>
    <rPh sb="4" eb="6">
      <t>カンケイ</t>
    </rPh>
    <rPh sb="6" eb="8">
      <t>トチ</t>
    </rPh>
    <rPh sb="8" eb="10">
      <t>カイリョウ</t>
    </rPh>
    <rPh sb="10" eb="11">
      <t>ク</t>
    </rPh>
    <rPh sb="11" eb="12">
      <t>トウ</t>
    </rPh>
    <rPh sb="15" eb="17">
      <t>バアイ</t>
    </rPh>
    <rPh sb="19" eb="20">
      <t>スベ</t>
    </rPh>
    <rPh sb="22" eb="24">
      <t>セイリ</t>
    </rPh>
    <rPh sb="24" eb="26">
      <t>バンゴウ</t>
    </rPh>
    <rPh sb="27" eb="29">
      <t>キニュウ</t>
    </rPh>
    <phoneticPr fontId="1"/>
  </si>
  <si>
    <t>備　　考</t>
    <rPh sb="0" eb="1">
      <t>ソナエ</t>
    </rPh>
    <rPh sb="3" eb="4">
      <t>コウ</t>
    </rPh>
    <phoneticPr fontId="1"/>
  </si>
  <si>
    <t>(％)</t>
    <phoneticPr fontId="1"/>
  </si>
  <si>
    <t>①</t>
    <phoneticPr fontId="1"/>
  </si>
  <si>
    <t>②</t>
    <phoneticPr fontId="1"/>
  </si>
  <si>
    <t>③=②/①×100</t>
    <phoneticPr fontId="1"/>
  </si>
  <si>
    <t>（</t>
    <phoneticPr fontId="1"/>
  </si>
  <si>
    <t>％）</t>
    <phoneticPr fontId="1"/>
  </si>
  <si>
    <t>（</t>
    <phoneticPr fontId="1"/>
  </si>
  <si>
    <t>(③-②)/②×100</t>
    <phoneticPr fontId="1"/>
  </si>
  <si>
    <t>②</t>
    <phoneticPr fontId="1"/>
  </si>
  <si>
    <t>③</t>
    <phoneticPr fontId="1"/>
  </si>
  <si>
    <t>(ﾊﾟｰｾﾝﾄﾎﾟｲﾝﾄ)</t>
    <phoneticPr fontId="1"/>
  </si>
  <si>
    <t>（単位：千円）</t>
    <rPh sb="1" eb="3">
      <t>タンイ</t>
    </rPh>
    <rPh sb="4" eb="6">
      <t>センエン</t>
    </rPh>
    <phoneticPr fontId="1"/>
  </si>
  <si>
    <t>経営安定対策基盤整備緊急支援計画</t>
    <phoneticPr fontId="1"/>
  </si>
  <si>
    <t>経営安定対策基盤整備緊急支援計画図</t>
    <phoneticPr fontId="1"/>
  </si>
  <si>
    <t>（耕地利用率</t>
    <rPh sb="1" eb="3">
      <t>コウチ</t>
    </rPh>
    <rPh sb="3" eb="6">
      <t>リヨウリツ</t>
    </rPh>
    <phoneticPr fontId="1"/>
  </si>
  <si>
    <t>ふりがな</t>
    <phoneticPr fontId="1"/>
  </si>
  <si>
    <t>対象事業番号</t>
    <rPh sb="0" eb="2">
      <t>タイショウ</t>
    </rPh>
    <rPh sb="2" eb="4">
      <t>ジギョウ</t>
    </rPh>
    <rPh sb="4" eb="6">
      <t>バンゴウ</t>
    </rPh>
    <phoneticPr fontId="1"/>
  </si>
  <si>
    <t xml:space="preserve"> </t>
    <phoneticPr fontId="1"/>
  </si>
  <si>
    <t/>
  </si>
  <si>
    <t>要領
別紙８</t>
    <rPh sb="0" eb="2">
      <t>ヨウリョウ</t>
    </rPh>
    <rPh sb="3" eb="5">
      <t>ベッシ</t>
    </rPh>
    <phoneticPr fontId="1"/>
  </si>
  <si>
    <t>第３の１</t>
    <rPh sb="0" eb="1">
      <t>ダイ</t>
    </rPh>
    <phoneticPr fontId="1"/>
  </si>
  <si>
    <t>第３の２</t>
    <rPh sb="0" eb="1">
      <t>ダイ</t>
    </rPh>
    <phoneticPr fontId="1"/>
  </si>
  <si>
    <t>注１）目標年度は平成３２年度以内とする。</t>
    <rPh sb="0" eb="1">
      <t>チュウ</t>
    </rPh>
    <rPh sb="3" eb="5">
      <t>モクヒョウ</t>
    </rPh>
    <rPh sb="5" eb="7">
      <t>ネンド</t>
    </rPh>
    <rPh sb="8" eb="10">
      <t>ヘイセイ</t>
    </rPh>
    <rPh sb="12" eb="13">
      <t>ネン</t>
    </rPh>
    <rPh sb="13" eb="14">
      <t>ド</t>
    </rPh>
    <rPh sb="14" eb="16">
      <t>イナイ</t>
    </rPh>
    <phoneticPr fontId="1"/>
  </si>
  <si>
    <t>注２）「要領別紙８の第３の４の該当適用有無の（１）、（２）の①及び②」の合計欄には該当要件箇所に「○」を記入する。</t>
    <rPh sb="0" eb="1">
      <t>チュウ</t>
    </rPh>
    <rPh sb="4" eb="6">
      <t>ヨウリョウ</t>
    </rPh>
    <rPh sb="6" eb="8">
      <t>ベッシ</t>
    </rPh>
    <rPh sb="10" eb="11">
      <t>ダイ</t>
    </rPh>
    <rPh sb="15" eb="17">
      <t>ガイトウ</t>
    </rPh>
    <rPh sb="17" eb="19">
      <t>テキヨウ</t>
    </rPh>
    <rPh sb="19" eb="21">
      <t>ウム</t>
    </rPh>
    <rPh sb="31" eb="32">
      <t>オヨ</t>
    </rPh>
    <rPh sb="36" eb="38">
      <t>ゴウケイ</t>
    </rPh>
    <rPh sb="38" eb="39">
      <t>ラン</t>
    </rPh>
    <rPh sb="41" eb="43">
      <t>ガイトウ</t>
    </rPh>
    <rPh sb="43" eb="45">
      <t>ヨウケン</t>
    </rPh>
    <rPh sb="45" eb="47">
      <t>カショ</t>
    </rPh>
    <rPh sb="52" eb="54">
      <t>キニュウ</t>
    </rPh>
    <phoneticPr fontId="1"/>
  </si>
  <si>
    <t>（２）－３　集積要件（平成26年度以後申請地区又は平成28年度以降継続地区）</t>
    <rPh sb="6" eb="8">
      <t>シュウセキ</t>
    </rPh>
    <rPh sb="8" eb="10">
      <t>ヨウケン</t>
    </rPh>
    <rPh sb="11" eb="13">
      <t>ヘイセイ</t>
    </rPh>
    <rPh sb="15" eb="16">
      <t>ネン</t>
    </rPh>
    <rPh sb="16" eb="17">
      <t>ド</t>
    </rPh>
    <rPh sb="17" eb="19">
      <t>イゴ</t>
    </rPh>
    <rPh sb="19" eb="21">
      <t>シンセイ</t>
    </rPh>
    <rPh sb="21" eb="23">
      <t>チク</t>
    </rPh>
    <rPh sb="23" eb="24">
      <t>マタ</t>
    </rPh>
    <rPh sb="25" eb="27">
      <t>ヘイセイ</t>
    </rPh>
    <rPh sb="29" eb="30">
      <t>ネン</t>
    </rPh>
    <rPh sb="30" eb="31">
      <t>ド</t>
    </rPh>
    <rPh sb="31" eb="33">
      <t>イコウ</t>
    </rPh>
    <rPh sb="33" eb="35">
      <t>ケイゾク</t>
    </rPh>
    <rPh sb="35" eb="37">
      <t>チク</t>
    </rPh>
    <phoneticPr fontId="1"/>
  </si>
  <si>
    <t>（３）担い手者数の割合が15パーセントポイント以上増加</t>
    <rPh sb="3" eb="4">
      <t>ニナ</t>
    </rPh>
    <rPh sb="5" eb="6">
      <t>テ</t>
    </rPh>
    <rPh sb="6" eb="7">
      <t>シャ</t>
    </rPh>
    <rPh sb="7" eb="8">
      <t>スウ</t>
    </rPh>
    <rPh sb="9" eb="11">
      <t>ワリアイ</t>
    </rPh>
    <rPh sb="23" eb="25">
      <t>イジョウ</t>
    </rPh>
    <rPh sb="25" eb="27">
      <t>ゾウカ</t>
    </rPh>
    <phoneticPr fontId="1"/>
  </si>
  <si>
    <t>第3の3</t>
    <rPh sb="0" eb="1">
      <t>ダイ</t>
    </rPh>
    <phoneticPr fontId="1"/>
  </si>
  <si>
    <t>地域における耕地利用率が一定割合以上の増加</t>
    <rPh sb="0" eb="2">
      <t>チイキ</t>
    </rPh>
    <rPh sb="6" eb="8">
      <t>コウチ</t>
    </rPh>
    <rPh sb="8" eb="11">
      <t>リヨウリツ</t>
    </rPh>
    <rPh sb="12" eb="14">
      <t>イッテイ</t>
    </rPh>
    <rPh sb="14" eb="16">
      <t>ワリアイ</t>
    </rPh>
    <rPh sb="16" eb="18">
      <t>イジョウ</t>
    </rPh>
    <rPh sb="19" eb="21">
      <t>ゾウカ</t>
    </rPh>
    <phoneticPr fontId="1"/>
  </si>
  <si>
    <t>注２）（１）の「適用要件」欄は、要領別紙８の第３の１の（１）の①から⑦までのいずれかの番号を記入する。</t>
    <rPh sb="0" eb="1">
      <t>チュウ</t>
    </rPh>
    <rPh sb="8" eb="10">
      <t>テキヨウ</t>
    </rPh>
    <rPh sb="10" eb="12">
      <t>ヨウケン</t>
    </rPh>
    <rPh sb="13" eb="14">
      <t>ラン</t>
    </rPh>
    <rPh sb="16" eb="18">
      <t>ヨウリョウ</t>
    </rPh>
    <rPh sb="18" eb="20">
      <t>ベッシ</t>
    </rPh>
    <rPh sb="22" eb="23">
      <t>ダイ</t>
    </rPh>
    <rPh sb="43" eb="45">
      <t>バンゴウ</t>
    </rPh>
    <rPh sb="46" eb="48">
      <t>キニュウ</t>
    </rPh>
    <phoneticPr fontId="1"/>
  </si>
  <si>
    <t>注３）（２）の「適用要件」欄は、要領別紙８の第３の１の（２）の①から⑦までのいずれかの番号を記入する。</t>
    <rPh sb="0" eb="1">
      <t>チュウ</t>
    </rPh>
    <rPh sb="8" eb="10">
      <t>テキヨウ</t>
    </rPh>
    <rPh sb="10" eb="12">
      <t>ヨウケン</t>
    </rPh>
    <rPh sb="13" eb="14">
      <t>ラン</t>
    </rPh>
    <rPh sb="16" eb="18">
      <t>ヨウリョウ</t>
    </rPh>
    <rPh sb="18" eb="20">
      <t>ベッシ</t>
    </rPh>
    <rPh sb="22" eb="23">
      <t>ダイ</t>
    </rPh>
    <rPh sb="43" eb="45">
      <t>バンゴウ</t>
    </rPh>
    <rPh sb="46" eb="48">
      <t>キニュウ</t>
    </rPh>
    <phoneticPr fontId="1"/>
  </si>
  <si>
    <t>注４）第３の３の「適用要件」欄は、要領別紙８の第３の３の①から④までのいずれかの番号を記入する。</t>
    <rPh sb="0" eb="1">
      <t>チュウ</t>
    </rPh>
    <rPh sb="3" eb="4">
      <t>ダイ</t>
    </rPh>
    <rPh sb="9" eb="11">
      <t>テキヨウ</t>
    </rPh>
    <rPh sb="11" eb="13">
      <t>ヨウケン</t>
    </rPh>
    <rPh sb="14" eb="15">
      <t>ラン</t>
    </rPh>
    <rPh sb="17" eb="19">
      <t>ヨウリョウ</t>
    </rPh>
    <rPh sb="19" eb="21">
      <t>ベッシ</t>
    </rPh>
    <rPh sb="23" eb="24">
      <t>ダイ</t>
    </rPh>
    <rPh sb="40" eb="42">
      <t>バンゴウ</t>
    </rPh>
    <rPh sb="43" eb="45">
      <t>キニュウ</t>
    </rPh>
    <phoneticPr fontId="1"/>
  </si>
  <si>
    <t>注２）（１）の「適用要件」欄は、要領別紙８の第３の２の（１）の①から⑦までのいずれかの番号を記入する。</t>
    <rPh sb="0" eb="1">
      <t>チュウ</t>
    </rPh>
    <rPh sb="8" eb="10">
      <t>テキヨウ</t>
    </rPh>
    <rPh sb="10" eb="12">
      <t>ヨウケン</t>
    </rPh>
    <rPh sb="13" eb="14">
      <t>ラン</t>
    </rPh>
    <rPh sb="16" eb="18">
      <t>ヨウリョウ</t>
    </rPh>
    <rPh sb="18" eb="20">
      <t>ベッシ</t>
    </rPh>
    <rPh sb="22" eb="23">
      <t>ダイ</t>
    </rPh>
    <rPh sb="43" eb="45">
      <t>バンゴウ</t>
    </rPh>
    <rPh sb="46" eb="48">
      <t>キニュウ</t>
    </rPh>
    <phoneticPr fontId="1"/>
  </si>
  <si>
    <t>注３）（２）の「適用要件」欄は、要領別紙８の第３の２の（２）の①から⑦までのいずれかの番号を記入する。</t>
    <rPh sb="0" eb="1">
      <t>チュウ</t>
    </rPh>
    <rPh sb="8" eb="10">
      <t>テキヨウ</t>
    </rPh>
    <rPh sb="10" eb="12">
      <t>ヨウケン</t>
    </rPh>
    <rPh sb="13" eb="14">
      <t>ラン</t>
    </rPh>
    <rPh sb="16" eb="18">
      <t>ヨウリョウ</t>
    </rPh>
    <rPh sb="18" eb="20">
      <t>ベッシ</t>
    </rPh>
    <rPh sb="22" eb="23">
      <t>ダイ</t>
    </rPh>
    <rPh sb="43" eb="45">
      <t>バンゴウ</t>
    </rPh>
    <rPh sb="46" eb="48">
      <t>キニュウ</t>
    </rPh>
    <phoneticPr fontId="1"/>
  </si>
  <si>
    <t>３．助成金交付計画（平成26年度以後申請地区又は平成28年度以降継続地区）</t>
    <rPh sb="2" eb="5">
      <t>ジョセイキン</t>
    </rPh>
    <rPh sb="5" eb="7">
      <t>コウフ</t>
    </rPh>
    <rPh sb="7" eb="9">
      <t>ケイカク</t>
    </rPh>
    <rPh sb="10" eb="12">
      <t>ヘイセイ</t>
    </rPh>
    <rPh sb="14" eb="15">
      <t>ネン</t>
    </rPh>
    <rPh sb="15" eb="16">
      <t>ド</t>
    </rPh>
    <rPh sb="16" eb="18">
      <t>イゴ</t>
    </rPh>
    <rPh sb="18" eb="20">
      <t>シンセイ</t>
    </rPh>
    <rPh sb="20" eb="22">
      <t>チク</t>
    </rPh>
    <rPh sb="22" eb="23">
      <t>マタ</t>
    </rPh>
    <rPh sb="24" eb="26">
      <t>ヘイセイ</t>
    </rPh>
    <rPh sb="28" eb="29">
      <t>ネン</t>
    </rPh>
    <rPh sb="29" eb="30">
      <t>ド</t>
    </rPh>
    <rPh sb="30" eb="32">
      <t>イコウ</t>
    </rPh>
    <rPh sb="32" eb="34">
      <t>ケイゾク</t>
    </rPh>
    <rPh sb="34" eb="36">
      <t>チク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</si>
  <si>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</si>
  <si>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</si>
  <si>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</si>
  <si>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平成３１年度</t>
    <rPh sb="0" eb="2">
      <t>ヘイセイ</t>
    </rPh>
    <rPh sb="4" eb="6">
      <t>ネンド</t>
    </rPh>
    <phoneticPr fontId="1"/>
  </si>
  <si>
    <t>平成３２年度</t>
    <rPh sb="0" eb="2">
      <t>ヘイセイ</t>
    </rPh>
    <rPh sb="4" eb="6">
      <t>ネンド</t>
    </rPh>
    <phoneticPr fontId="1"/>
  </si>
  <si>
    <t>（４）耕地利用率向上計画</t>
    <rPh sb="3" eb="5">
      <t>コウチ</t>
    </rPh>
    <rPh sb="5" eb="8">
      <t>リヨウリツ</t>
    </rPh>
    <rPh sb="8" eb="10">
      <t>コウジョウ</t>
    </rPh>
    <rPh sb="10" eb="12">
      <t>ケイカク</t>
    </rPh>
    <phoneticPr fontId="1"/>
  </si>
  <si>
    <t>作付延べ面積</t>
    <rPh sb="0" eb="2">
      <t>サクツケ</t>
    </rPh>
    <rPh sb="2" eb="3">
      <t>ノ</t>
    </rPh>
    <rPh sb="4" eb="6">
      <t>メンセキ</t>
    </rPh>
    <phoneticPr fontId="1"/>
  </si>
  <si>
    <t>耕地利用率</t>
    <rPh sb="0" eb="2">
      <t>コウチ</t>
    </rPh>
    <rPh sb="2" eb="5">
      <t>リヨウリツ</t>
    </rPh>
    <phoneticPr fontId="1"/>
  </si>
  <si>
    <t>（２）担い手農地集約化向上計画</t>
    <rPh sb="3" eb="4">
      <t>ニナ</t>
    </rPh>
    <rPh sb="5" eb="6">
      <t>テ</t>
    </rPh>
    <rPh sb="6" eb="8">
      <t>ノウチ</t>
    </rPh>
    <rPh sb="8" eb="10">
      <t>シュウヤク</t>
    </rPh>
    <rPh sb="10" eb="11">
      <t>カ</t>
    </rPh>
    <rPh sb="11" eb="13">
      <t>コウジョウ</t>
    </rPh>
    <rPh sb="13" eb="15">
      <t>ケイカク</t>
    </rPh>
    <phoneticPr fontId="1"/>
  </si>
  <si>
    <t>担い手農地
集約化面積</t>
    <rPh sb="0" eb="1">
      <t>ニナ</t>
    </rPh>
    <rPh sb="2" eb="3">
      <t>テ</t>
    </rPh>
    <rPh sb="3" eb="5">
      <t>ノウチ</t>
    </rPh>
    <rPh sb="6" eb="8">
      <t>シュウヤク</t>
    </rPh>
    <rPh sb="8" eb="9">
      <t>カ</t>
    </rPh>
    <rPh sb="9" eb="11">
      <t>メンセキ</t>
    </rPh>
    <phoneticPr fontId="1"/>
  </si>
  <si>
    <t>担い手農地
集約化率</t>
    <rPh sb="0" eb="1">
      <t>ニナ</t>
    </rPh>
    <rPh sb="2" eb="3">
      <t>テ</t>
    </rPh>
    <rPh sb="3" eb="5">
      <t>ノウチ</t>
    </rPh>
    <rPh sb="6" eb="9">
      <t>シュウヤクカ</t>
    </rPh>
    <rPh sb="9" eb="10">
      <t>リツ</t>
    </rPh>
    <phoneticPr fontId="1"/>
  </si>
  <si>
    <t>平成２６</t>
    <rPh sb="0" eb="2">
      <t>ヘイセイ</t>
    </rPh>
    <phoneticPr fontId="1"/>
  </si>
  <si>
    <t>平成２８</t>
    <rPh sb="0" eb="2">
      <t>ヘイセイ</t>
    </rPh>
    <phoneticPr fontId="1"/>
  </si>
  <si>
    <t>要領別紙８の第３の４
該当適用有無</t>
    <rPh sb="0" eb="2">
      <t>ヨウリョウ</t>
    </rPh>
    <rPh sb="2" eb="4">
      <t>ベッシ</t>
    </rPh>
    <rPh sb="6" eb="7">
      <t>ダイ</t>
    </rPh>
    <rPh sb="11" eb="13">
      <t>ガイトウ</t>
    </rPh>
    <rPh sb="13" eb="15">
      <t>テキヨウ</t>
    </rPh>
    <rPh sb="15" eb="17">
      <t>ウム</t>
    </rPh>
    <phoneticPr fontId="1"/>
  </si>
  <si>
    <t>（３）担い手者数の割合が7.5パーセントポイント以上増加</t>
    <rPh sb="3" eb="4">
      <t>ニナ</t>
    </rPh>
    <rPh sb="5" eb="6">
      <t>テ</t>
    </rPh>
    <rPh sb="6" eb="7">
      <t>シャ</t>
    </rPh>
    <rPh sb="7" eb="8">
      <t>スウ</t>
    </rPh>
    <rPh sb="9" eb="11">
      <t>ワリアイ</t>
    </rPh>
    <rPh sb="24" eb="26">
      <t>イジョウ</t>
    </rPh>
    <rPh sb="26" eb="28">
      <t>ゾウカ</t>
    </rPh>
    <phoneticPr fontId="1"/>
  </si>
  <si>
    <t>（２）担い手への集約化率が一定割合以上の増加</t>
    <rPh sb="3" eb="4">
      <t>ニナ</t>
    </rPh>
    <rPh sb="5" eb="6">
      <t>テ</t>
    </rPh>
    <rPh sb="8" eb="11">
      <t>シュウヤクカ</t>
    </rPh>
    <rPh sb="11" eb="12">
      <t>リツ</t>
    </rPh>
    <rPh sb="13" eb="15">
      <t>イッテイ</t>
    </rPh>
    <rPh sb="15" eb="17">
      <t>ワリアイ</t>
    </rPh>
    <rPh sb="17" eb="19">
      <t>イジョウ</t>
    </rPh>
    <rPh sb="20" eb="22">
      <t>ゾウカ</t>
    </rPh>
    <phoneticPr fontId="1"/>
  </si>
  <si>
    <t>平成○○年〇月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</si>
</sst>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_ "/>
    <numFmt numFmtId="181" formatCode="#,##0_);[Red]\(#,##0\)"/>
    <numFmt numFmtId="183" formatCode="#,##0.00_ "/>
    <numFmt numFmtId="184" formatCode="#,##0;\ \-#,##0;\ "/>
    <numFmt numFmtId="185" formatCode="#,##0;\ "/>
    <numFmt numFmtId="187" formatCode="[$-411]ggge&quot;年&quot;m&quot;月&quot;d&quot;日&quot;;@"/>
    <numFmt numFmtId="188" formatCode="#,##0.0"/>
    <numFmt numFmtId="189" formatCode="#,##0.0_ "/>
    <numFmt numFmtId="190" formatCode="#,##0.0;\ \-#,##0.0;\ "/>
    <numFmt numFmtId="195" formatCode="\(#,##0\);\(\-#,##0\);\(\ 0\);\(\ \ \ \ \ \ \ \ \ \ 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5">
    <xf numFmtId="0" fontId="0" fillId="0" borderId="0" xfId="0"/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 indent="1"/>
    </xf>
    <xf numFmtId="0" fontId="11" fillId="0" borderId="1" xfId="0" applyFont="1" applyFill="1" applyBorder="1" applyAlignment="1">
      <alignment horizontal="distributed" vertical="center" indent="2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81" fontId="11" fillId="0" borderId="11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3" fillId="0" borderId="2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49" fontId="12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vertical="center" shrinkToFit="1"/>
    </xf>
    <xf numFmtId="3" fontId="13" fillId="0" borderId="0" xfId="0" applyNumberFormat="1" applyFont="1" applyFill="1" applyAlignment="1">
      <alignment vertical="center" shrinkToFit="1"/>
    </xf>
    <xf numFmtId="0" fontId="13" fillId="0" borderId="34" xfId="0" applyNumberFormat="1" applyFont="1" applyFill="1" applyBorder="1" applyAlignment="1">
      <alignment vertical="center" shrinkToFit="1"/>
    </xf>
    <xf numFmtId="0" fontId="13" fillId="0" borderId="35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49" fontId="14" fillId="0" borderId="36" xfId="0" applyNumberFormat="1" applyFont="1" applyFill="1" applyBorder="1" applyAlignment="1">
      <alignment horizont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184" fontId="13" fillId="0" borderId="38" xfId="0" applyNumberFormat="1" applyFont="1" applyFill="1" applyBorder="1" applyAlignment="1">
      <alignment horizontal="right" vertical="center" shrinkToFit="1"/>
    </xf>
    <xf numFmtId="184" fontId="13" fillId="0" borderId="39" xfId="0" applyNumberFormat="1" applyFont="1" applyFill="1" applyBorder="1" applyAlignment="1">
      <alignment horizontal="right" vertical="center" shrinkToFit="1"/>
    </xf>
    <xf numFmtId="184" fontId="13" fillId="0" borderId="4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3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6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7" xfId="0" applyNumberFormat="1" applyFont="1" applyFill="1" applyBorder="1" applyAlignment="1" applyProtection="1">
      <alignment vertical="center" wrapText="1" shrinkToFit="1"/>
      <protection locked="0"/>
    </xf>
    <xf numFmtId="49" fontId="13" fillId="0" borderId="48" xfId="0" applyNumberFormat="1" applyFont="1" applyFill="1" applyBorder="1" applyAlignment="1" applyProtection="1">
      <alignment vertical="center" wrapText="1" shrinkToFit="1"/>
      <protection locked="0"/>
    </xf>
    <xf numFmtId="49" fontId="13" fillId="0" borderId="49" xfId="0" applyNumberFormat="1" applyFont="1" applyFill="1" applyBorder="1" applyAlignment="1" applyProtection="1">
      <alignment vertical="center" wrapText="1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88" fontId="11" fillId="0" borderId="50" xfId="0" applyNumberFormat="1" applyFont="1" applyFill="1" applyBorder="1" applyAlignment="1" applyProtection="1">
      <alignment horizontal="right" vertical="center"/>
      <protection locked="0"/>
    </xf>
    <xf numFmtId="188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5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189" fontId="1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Fill="1" applyBorder="1" applyAlignment="1" applyProtection="1">
      <alignment vertical="center" wrapText="1"/>
    </xf>
    <xf numFmtId="0" fontId="10" fillId="0" borderId="14" xfId="0" applyNumberFormat="1" applyFont="1" applyFill="1" applyBorder="1" applyAlignment="1" applyProtection="1">
      <alignment horizontal="center" vertical="center" shrinkToFit="1"/>
    </xf>
    <xf numFmtId="0" fontId="10" fillId="0" borderId="54" xfId="0" applyNumberFormat="1" applyFont="1" applyFill="1" applyBorder="1" applyAlignment="1" applyProtection="1">
      <alignment horizontal="center" vertical="center" shrinkToFit="1"/>
    </xf>
    <xf numFmtId="184" fontId="13" fillId="0" borderId="55" xfId="0" applyNumberFormat="1" applyFont="1" applyFill="1" applyBorder="1" applyAlignment="1">
      <alignment horizontal="right" vertical="center" shrinkToFit="1"/>
    </xf>
    <xf numFmtId="184" fontId="13" fillId="0" borderId="56" xfId="0" applyNumberFormat="1" applyFont="1" applyFill="1" applyBorder="1" applyAlignment="1">
      <alignment horizontal="right" vertical="center" shrinkToFit="1"/>
    </xf>
    <xf numFmtId="184" fontId="13" fillId="0" borderId="57" xfId="0" applyNumberFormat="1" applyFont="1" applyFill="1" applyBorder="1" applyAlignment="1">
      <alignment horizontal="right" vertical="center" shrinkToFit="1"/>
    </xf>
    <xf numFmtId="188" fontId="10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2" xfId="0" applyNumberFormat="1" applyFont="1" applyFill="1" applyBorder="1" applyAlignment="1" applyProtection="1">
      <alignment horizontal="right" vertical="center" shrinkToFit="1"/>
      <protection locked="0"/>
    </xf>
    <xf numFmtId="188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188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88" fontId="10" fillId="0" borderId="15" xfId="0" applyNumberFormat="1" applyFont="1" applyFill="1" applyBorder="1" applyAlignment="1">
      <alignment horizontal="right" vertical="center" shrinkToFit="1"/>
    </xf>
    <xf numFmtId="0" fontId="17" fillId="0" borderId="7" xfId="0" applyFont="1" applyFill="1" applyBorder="1" applyAlignment="1" applyProtection="1">
      <alignment horizontal="right" vertical="center" wrapText="1"/>
    </xf>
    <xf numFmtId="3" fontId="13" fillId="0" borderId="44" xfId="0" applyNumberFormat="1" applyFont="1" applyFill="1" applyBorder="1" applyAlignment="1" applyProtection="1">
      <alignment horizontal="right" vertical="center" shrinkToFit="1"/>
    </xf>
    <xf numFmtId="3" fontId="13" fillId="0" borderId="58" xfId="0" applyNumberFormat="1" applyFont="1" applyFill="1" applyBorder="1" applyAlignment="1" applyProtection="1">
      <alignment horizontal="right" vertical="center" shrinkToFit="1"/>
    </xf>
    <xf numFmtId="3" fontId="13" fillId="0" borderId="59" xfId="0" applyNumberFormat="1" applyFont="1" applyFill="1" applyBorder="1" applyAlignment="1" applyProtection="1">
      <alignment horizontal="right" vertical="center" shrinkToFit="1"/>
    </xf>
    <xf numFmtId="3" fontId="13" fillId="0" borderId="60" xfId="0" applyNumberFormat="1" applyFont="1" applyFill="1" applyBorder="1" applyAlignment="1" applyProtection="1">
      <alignment horizontal="right" vertical="center" shrinkToFit="1"/>
    </xf>
    <xf numFmtId="184" fontId="13" fillId="0" borderId="38" xfId="0" applyNumberFormat="1" applyFont="1" applyFill="1" applyBorder="1" applyAlignment="1" applyProtection="1">
      <alignment horizontal="right" vertical="center" shrinkToFit="1"/>
    </xf>
    <xf numFmtId="3" fontId="13" fillId="0" borderId="41" xfId="0" applyNumberFormat="1" applyFont="1" applyFill="1" applyBorder="1" applyAlignment="1" applyProtection="1">
      <alignment horizontal="right" vertical="center" shrinkToFit="1"/>
    </xf>
    <xf numFmtId="3" fontId="13" fillId="0" borderId="42" xfId="0" applyNumberFormat="1" applyFont="1" applyFill="1" applyBorder="1" applyAlignment="1" applyProtection="1">
      <alignment horizontal="right" vertical="center" shrinkToFit="1"/>
    </xf>
    <xf numFmtId="184" fontId="13" fillId="0" borderId="47" xfId="0" applyNumberFormat="1" applyFont="1" applyFill="1" applyBorder="1" applyAlignment="1" applyProtection="1">
      <alignment horizontal="right" vertical="center" shrinkToFit="1"/>
    </xf>
    <xf numFmtId="184" fontId="13" fillId="0" borderId="39" xfId="0" applyNumberFormat="1" applyFont="1" applyFill="1" applyBorder="1" applyAlignment="1" applyProtection="1">
      <alignment horizontal="right" vertical="center" shrinkToFit="1"/>
    </xf>
    <xf numFmtId="3" fontId="13" fillId="0" borderId="43" xfId="0" applyNumberFormat="1" applyFont="1" applyFill="1" applyBorder="1" applyAlignment="1" applyProtection="1">
      <alignment horizontal="right" vertical="center" shrinkToFit="1"/>
    </xf>
    <xf numFmtId="184" fontId="13" fillId="0" borderId="48" xfId="0" applyNumberFormat="1" applyFont="1" applyFill="1" applyBorder="1" applyAlignment="1" applyProtection="1">
      <alignment horizontal="right" vertical="center" shrinkToFit="1"/>
    </xf>
    <xf numFmtId="184" fontId="13" fillId="0" borderId="40" xfId="0" applyNumberFormat="1" applyFont="1" applyFill="1" applyBorder="1" applyAlignment="1" applyProtection="1">
      <alignment horizontal="right" vertical="center" shrinkToFit="1"/>
    </xf>
    <xf numFmtId="3" fontId="13" fillId="0" borderId="45" xfId="0" applyNumberFormat="1" applyFont="1" applyFill="1" applyBorder="1" applyAlignment="1" applyProtection="1">
      <alignment horizontal="right" vertical="center" shrinkToFit="1"/>
    </xf>
    <xf numFmtId="3" fontId="13" fillId="0" borderId="46" xfId="0" applyNumberFormat="1" applyFont="1" applyFill="1" applyBorder="1" applyAlignment="1" applyProtection="1">
      <alignment horizontal="right" vertical="center" shrinkToFit="1"/>
    </xf>
    <xf numFmtId="184" fontId="13" fillId="0" borderId="49" xfId="0" applyNumberFormat="1" applyFont="1" applyFill="1" applyBorder="1" applyAlignment="1" applyProtection="1">
      <alignment horizontal="right" vertical="center" shrinkToFit="1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13" fillId="0" borderId="61" xfId="0" applyNumberFormat="1" applyFont="1" applyFill="1" applyBorder="1" applyAlignment="1">
      <alignment horizontal="center" vertical="center" shrinkToFit="1"/>
    </xf>
    <xf numFmtId="0" fontId="13" fillId="0" borderId="62" xfId="0" applyNumberFormat="1" applyFont="1" applyFill="1" applyBorder="1" applyAlignment="1">
      <alignment horizontal="center" vertical="center" shrinkToFit="1"/>
    </xf>
    <xf numFmtId="0" fontId="13" fillId="0" borderId="63" xfId="0" applyNumberFormat="1" applyFont="1" applyFill="1" applyBorder="1" applyAlignment="1">
      <alignment horizontal="center" vertical="center" shrinkToFit="1"/>
    </xf>
    <xf numFmtId="49" fontId="10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64" xfId="0" applyNumberFormat="1" applyFont="1" applyFill="1" applyBorder="1" applyAlignment="1">
      <alignment horizontal="right" vertical="center" shrinkToFit="1"/>
    </xf>
    <xf numFmtId="0" fontId="13" fillId="0" borderId="65" xfId="0" applyNumberFormat="1" applyFont="1" applyFill="1" applyBorder="1" applyAlignment="1">
      <alignment horizontal="right" vertical="center" shrinkToFit="1"/>
    </xf>
    <xf numFmtId="0" fontId="13" fillId="0" borderId="66" xfId="0" applyNumberFormat="1" applyFont="1" applyFill="1" applyBorder="1" applyAlignment="1">
      <alignment horizontal="right" vertical="center" shrinkToFit="1"/>
    </xf>
    <xf numFmtId="0" fontId="13" fillId="0" borderId="67" xfId="0" applyNumberFormat="1" applyFont="1" applyFill="1" applyBorder="1" applyAlignment="1">
      <alignment horizontal="left" vertical="center" shrinkToFit="1"/>
    </xf>
    <xf numFmtId="0" fontId="13" fillId="0" borderId="68" xfId="0" applyNumberFormat="1" applyFont="1" applyFill="1" applyBorder="1" applyAlignment="1">
      <alignment horizontal="left" vertical="center" shrinkToFit="1"/>
    </xf>
    <xf numFmtId="0" fontId="13" fillId="0" borderId="69" xfId="0" applyNumberFormat="1" applyFont="1" applyFill="1" applyBorder="1" applyAlignment="1">
      <alignment horizontal="left" vertical="center" shrinkToFit="1"/>
    </xf>
    <xf numFmtId="0" fontId="13" fillId="0" borderId="70" xfId="0" applyNumberFormat="1" applyFont="1" applyFill="1" applyBorder="1" applyAlignment="1">
      <alignment vertical="center" shrinkToFit="1"/>
    </xf>
    <xf numFmtId="3" fontId="13" fillId="0" borderId="71" xfId="0" applyNumberFormat="1" applyFont="1" applyFill="1" applyBorder="1" applyAlignment="1">
      <alignment horizontal="right" vertical="center" shrinkToFit="1"/>
    </xf>
    <xf numFmtId="3" fontId="13" fillId="0" borderId="70" xfId="0" applyNumberFormat="1" applyFont="1" applyFill="1" applyBorder="1" applyAlignment="1">
      <alignment horizontal="right" vertical="center" shrinkToFit="1"/>
    </xf>
    <xf numFmtId="3" fontId="13" fillId="0" borderId="72" xfId="0" applyNumberFormat="1" applyFont="1" applyFill="1" applyBorder="1" applyAlignment="1">
      <alignment horizontal="right" vertical="center" shrinkToFit="1"/>
    </xf>
    <xf numFmtId="3" fontId="13" fillId="0" borderId="73" xfId="0" applyNumberFormat="1" applyFont="1" applyFill="1" applyBorder="1" applyAlignment="1">
      <alignment horizontal="right" vertical="center" shrinkToFit="1"/>
    </xf>
    <xf numFmtId="3" fontId="13" fillId="0" borderId="74" xfId="0" applyNumberFormat="1" applyFont="1" applyFill="1" applyBorder="1" applyAlignment="1">
      <alignment horizontal="right" vertical="center" shrinkToFit="1"/>
    </xf>
    <xf numFmtId="0" fontId="13" fillId="0" borderId="75" xfId="0" applyNumberFormat="1" applyFont="1" applyFill="1" applyBorder="1" applyAlignment="1">
      <alignment vertical="center" shrinkToFit="1"/>
    </xf>
    <xf numFmtId="3" fontId="13" fillId="0" borderId="28" xfId="0" applyNumberFormat="1" applyFont="1" applyFill="1" applyBorder="1" applyAlignment="1">
      <alignment horizontal="right" vertical="center" shrinkToFit="1"/>
    </xf>
    <xf numFmtId="3" fontId="13" fillId="0" borderId="75" xfId="0" applyNumberFormat="1" applyFont="1" applyFill="1" applyBorder="1" applyAlignment="1">
      <alignment horizontal="right" vertical="center" shrinkToFit="1"/>
    </xf>
    <xf numFmtId="3" fontId="13" fillId="0" borderId="30" xfId="0" applyNumberFormat="1" applyFont="1" applyFill="1" applyBorder="1" applyAlignment="1">
      <alignment horizontal="right" vertical="center" shrinkToFit="1"/>
    </xf>
    <xf numFmtId="3" fontId="13" fillId="0" borderId="31" xfId="0" applyNumberFormat="1" applyFont="1" applyFill="1" applyBorder="1" applyAlignment="1">
      <alignment horizontal="right" vertical="center" shrinkToFit="1"/>
    </xf>
    <xf numFmtId="185" fontId="13" fillId="0" borderId="71" xfId="0" applyNumberFormat="1" applyFont="1" applyFill="1" applyBorder="1" applyAlignment="1">
      <alignment horizontal="right" vertical="center" shrinkToFit="1"/>
    </xf>
    <xf numFmtId="49" fontId="13" fillId="0" borderId="76" xfId="0" applyNumberFormat="1" applyFont="1" applyFill="1" applyBorder="1" applyAlignment="1">
      <alignment vertical="center" wrapText="1" shrinkToFit="1"/>
    </xf>
    <xf numFmtId="49" fontId="13" fillId="0" borderId="6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66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6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3" xfId="0" applyNumberFormat="1" applyFont="1" applyFill="1" applyBorder="1" applyAlignment="1" applyProtection="1">
      <alignment vertical="center" shrinkToFit="1"/>
      <protection locked="0"/>
    </xf>
    <xf numFmtId="49" fontId="13" fillId="0" borderId="6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4" xfId="0" applyNumberFormat="1" applyFont="1" applyFill="1" applyBorder="1" applyAlignment="1" applyProtection="1">
      <alignment vertical="center" shrinkToFit="1"/>
      <protection locked="0"/>
    </xf>
    <xf numFmtId="49" fontId="13" fillId="0" borderId="69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5" xfId="0" applyNumberFormat="1" applyFont="1" applyFill="1" applyBorder="1" applyAlignment="1" applyProtection="1">
      <alignment vertical="center" shrinkToFit="1"/>
      <protection locked="0"/>
    </xf>
    <xf numFmtId="185" fontId="13" fillId="0" borderId="28" xfId="0" applyNumberFormat="1" applyFont="1" applyFill="1" applyBorder="1" applyAlignment="1">
      <alignment horizontal="right" vertical="center" shrinkToFit="1"/>
    </xf>
    <xf numFmtId="49" fontId="13" fillId="0" borderId="37" xfId="0" applyNumberFormat="1" applyFont="1" applyFill="1" applyBorder="1" applyAlignment="1">
      <alignment vertical="center" wrapText="1" shrinkToFit="1"/>
    </xf>
    <xf numFmtId="185" fontId="13" fillId="0" borderId="77" xfId="0" applyNumberFormat="1" applyFont="1" applyFill="1" applyBorder="1" applyAlignment="1">
      <alignment horizontal="right" vertical="center" shrinkToFit="1"/>
    </xf>
    <xf numFmtId="185" fontId="13" fillId="0" borderId="78" xfId="0" applyNumberFormat="1" applyFont="1" applyFill="1" applyBorder="1" applyAlignment="1">
      <alignment horizontal="right" vertical="center" shrinkToFit="1"/>
    </xf>
    <xf numFmtId="185" fontId="13" fillId="0" borderId="73" xfId="0" applyNumberFormat="1" applyFont="1" applyFill="1" applyBorder="1" applyAlignment="1">
      <alignment horizontal="right" vertical="center" shrinkToFit="1"/>
    </xf>
    <xf numFmtId="185" fontId="13" fillId="0" borderId="74" xfId="0" applyNumberFormat="1" applyFont="1" applyFill="1" applyBorder="1" applyAlignment="1">
      <alignment horizontal="right" vertical="center" shrinkToFit="1"/>
    </xf>
    <xf numFmtId="195" fontId="13" fillId="0" borderId="31" xfId="0" applyNumberFormat="1" applyFont="1" applyFill="1" applyBorder="1" applyAlignment="1" applyProtection="1">
      <alignment horizontal="right" vertical="center" shrinkToFit="1"/>
      <protection locked="0"/>
    </xf>
    <xf numFmtId="195" fontId="13" fillId="0" borderId="32" xfId="0" applyNumberFormat="1" applyFont="1" applyFill="1" applyBorder="1" applyAlignment="1" applyProtection="1">
      <alignment horizontal="right" vertical="center" shrinkToFit="1"/>
      <protection locked="0"/>
    </xf>
    <xf numFmtId="195" fontId="13" fillId="0" borderId="32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horizontal="right" vertical="center"/>
    </xf>
    <xf numFmtId="0" fontId="1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87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 vertical="top" wrapText="1"/>
    </xf>
    <xf numFmtId="0" fontId="17" fillId="0" borderId="79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top"/>
    </xf>
    <xf numFmtId="0" fontId="17" fillId="0" borderId="3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vertical="top"/>
      <protection locked="0"/>
    </xf>
    <xf numFmtId="0" fontId="17" fillId="0" borderId="5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53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distributed" vertical="center" justifyLastLine="1"/>
    </xf>
    <xf numFmtId="0" fontId="17" fillId="0" borderId="8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190" fontId="17" fillId="0" borderId="1" xfId="0" applyNumberFormat="1" applyFont="1" applyFill="1" applyBorder="1" applyAlignment="1" applyProtection="1">
      <alignment horizontal="center" vertical="center" shrinkToFit="1"/>
    </xf>
    <xf numFmtId="19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distributed" vertical="center" indent="3"/>
    </xf>
    <xf numFmtId="0" fontId="6" fillId="0" borderId="14" xfId="0" applyFont="1" applyFill="1" applyBorder="1" applyAlignment="1" applyProtection="1">
      <alignment horizontal="distributed" vertical="center" indent="3"/>
    </xf>
    <xf numFmtId="0" fontId="6" fillId="0" borderId="20" xfId="0" applyFont="1" applyFill="1" applyBorder="1" applyAlignment="1" applyProtection="1">
      <alignment horizontal="distributed" vertical="center" indent="3"/>
    </xf>
    <xf numFmtId="0" fontId="4" fillId="0" borderId="3" xfId="0" applyFont="1" applyFill="1" applyBorder="1" applyAlignment="1" applyProtection="1">
      <alignment horizontal="distributed" vertical="center" indent="3"/>
    </xf>
    <xf numFmtId="0" fontId="4" fillId="0" borderId="4" xfId="0" applyFont="1" applyFill="1" applyBorder="1" applyAlignment="1" applyProtection="1">
      <alignment horizontal="distributed" vertical="center" indent="3"/>
    </xf>
    <xf numFmtId="0" fontId="4" fillId="0" borderId="5" xfId="0" applyFont="1" applyFill="1" applyBorder="1" applyAlignment="1" applyProtection="1">
      <alignment horizontal="distributed" vertical="center" indent="3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distributed" vertical="center" indent="6"/>
    </xf>
    <xf numFmtId="0" fontId="6" fillId="0" borderId="14" xfId="0" applyFont="1" applyFill="1" applyBorder="1" applyAlignment="1" applyProtection="1">
      <alignment horizontal="distributed" vertical="center" indent="6"/>
    </xf>
    <xf numFmtId="0" fontId="6" fillId="0" borderId="20" xfId="0" applyFont="1" applyFill="1" applyBorder="1" applyAlignment="1" applyProtection="1">
      <alignment horizontal="distributed" vertical="center" indent="6"/>
    </xf>
    <xf numFmtId="0" fontId="11" fillId="0" borderId="1" xfId="0" applyNumberFormat="1" applyFont="1" applyFill="1" applyBorder="1" applyAlignment="1">
      <alignment horizontal="left" vertical="top" shrinkToFit="1"/>
    </xf>
    <xf numFmtId="0" fontId="11" fillId="0" borderId="79" xfId="0" applyNumberFormat="1" applyFont="1" applyFill="1" applyBorder="1" applyAlignment="1">
      <alignment horizontal="left" vertical="top" shrinkToFit="1"/>
    </xf>
    <xf numFmtId="0" fontId="11" fillId="0" borderId="6" xfId="0" applyNumberFormat="1" applyFont="1" applyFill="1" applyBorder="1" applyAlignment="1">
      <alignment horizontal="left" vertical="top" shrinkToFi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79" xfId="0" applyNumberFormat="1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79" xfId="0" applyNumberFormat="1" applyFont="1" applyFill="1" applyBorder="1" applyAlignment="1" applyProtection="1">
      <alignment horizontal="left" vertical="top" wrapText="1"/>
      <protection locked="0"/>
    </xf>
    <xf numFmtId="0" fontId="11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 indent="1"/>
    </xf>
    <xf numFmtId="0" fontId="11" fillId="0" borderId="5" xfId="0" applyFont="1" applyFill="1" applyBorder="1" applyAlignment="1">
      <alignment horizontal="distributed" vertical="center" inden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right"/>
    </xf>
    <xf numFmtId="49" fontId="12" fillId="0" borderId="81" xfId="0" applyNumberFormat="1" applyFont="1" applyFill="1" applyBorder="1" applyAlignment="1">
      <alignment horizontal="right"/>
    </xf>
    <xf numFmtId="49" fontId="12" fillId="0" borderId="91" xfId="0" applyNumberFormat="1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/>
    </xf>
    <xf numFmtId="49" fontId="12" fillId="0" borderId="93" xfId="0" applyNumberFormat="1" applyFont="1" applyFill="1" applyBorder="1" applyAlignment="1">
      <alignment horizontal="center" vertical="center"/>
    </xf>
    <xf numFmtId="49" fontId="12" fillId="0" borderId="94" xfId="0" applyNumberFormat="1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 vertical="center"/>
    </xf>
    <xf numFmtId="49" fontId="12" fillId="0" borderId="75" xfId="0" applyNumberFormat="1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0" fontId="12" fillId="0" borderId="94" xfId="0" applyNumberFormat="1" applyFont="1" applyFill="1" applyBorder="1" applyAlignment="1">
      <alignment horizontal="center" vertical="center" wrapText="1"/>
    </xf>
    <xf numFmtId="0" fontId="12" fillId="0" borderId="95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wrapText="1"/>
    </xf>
    <xf numFmtId="49" fontId="13" fillId="0" borderId="90" xfId="0" applyNumberFormat="1" applyFont="1" applyFill="1" applyBorder="1" applyAlignment="1">
      <alignment horizontal="center" vertical="center" shrinkToFit="1"/>
    </xf>
    <xf numFmtId="49" fontId="13" fillId="0" borderId="36" xfId="0" applyNumberFormat="1" applyFont="1" applyFill="1" applyBorder="1" applyAlignment="1">
      <alignment horizontal="center" vertical="center" shrinkToFit="1"/>
    </xf>
    <xf numFmtId="0" fontId="13" fillId="0" borderId="80" xfId="0" applyNumberFormat="1" applyFont="1" applyFill="1" applyBorder="1" applyAlignment="1">
      <alignment horizontal="center" vertical="center" shrinkToFit="1"/>
    </xf>
    <xf numFmtId="0" fontId="13" fillId="0" borderId="81" xfId="0" applyNumberFormat="1" applyFont="1" applyFill="1" applyBorder="1" applyAlignment="1">
      <alignment horizontal="center" vertical="center" shrinkToFit="1"/>
    </xf>
    <xf numFmtId="0" fontId="13" fillId="0" borderId="82" xfId="0" applyNumberFormat="1" applyFont="1" applyFill="1" applyBorder="1" applyAlignment="1">
      <alignment horizontal="center" vertical="center" shrinkToFit="1"/>
    </xf>
    <xf numFmtId="49" fontId="12" fillId="0" borderId="83" xfId="0" applyNumberFormat="1" applyFont="1" applyFill="1" applyBorder="1" applyAlignment="1">
      <alignment horizontal="center" vertical="center" wrapText="1"/>
    </xf>
    <xf numFmtId="49" fontId="12" fillId="0" borderId="8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Fill="1" applyBorder="1" applyAlignment="1">
      <alignment horizontal="center" vertical="center" wrapText="1"/>
    </xf>
    <xf numFmtId="49" fontId="12" fillId="0" borderId="81" xfId="0" applyNumberFormat="1" applyFont="1" applyFill="1" applyBorder="1" applyAlignment="1">
      <alignment horizontal="center" vertical="center" wrapText="1"/>
    </xf>
    <xf numFmtId="49" fontId="12" fillId="0" borderId="82" xfId="0" applyNumberFormat="1" applyFont="1" applyFill="1" applyBorder="1" applyAlignment="1">
      <alignment horizontal="center" vertical="center" wrapText="1"/>
    </xf>
    <xf numFmtId="0" fontId="12" fillId="0" borderId="83" xfId="0" applyNumberFormat="1" applyFont="1" applyFill="1" applyBorder="1" applyAlignment="1">
      <alignment horizontal="center" vertical="center" wrapText="1"/>
    </xf>
    <xf numFmtId="0" fontId="12" fillId="0" borderId="84" xfId="0" applyNumberFormat="1" applyFont="1" applyFill="1" applyBorder="1" applyAlignment="1">
      <alignment horizontal="center" vertical="center" wrapText="1"/>
    </xf>
    <xf numFmtId="0" fontId="12" fillId="0" borderId="85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 wrapText="1"/>
    </xf>
    <xf numFmtId="0" fontId="12" fillId="0" borderId="80" xfId="0" applyNumberFormat="1" applyFont="1" applyFill="1" applyBorder="1" applyAlignment="1">
      <alignment horizontal="center" vertical="center" wrapText="1"/>
    </xf>
    <xf numFmtId="0" fontId="12" fillId="0" borderId="81" xfId="0" applyNumberFormat="1" applyFont="1" applyFill="1" applyBorder="1" applyAlignment="1">
      <alignment horizontal="center" vertical="center" wrapText="1"/>
    </xf>
    <xf numFmtId="0" fontId="12" fillId="0" borderId="82" xfId="0" applyNumberFormat="1" applyFont="1" applyFill="1" applyBorder="1" applyAlignment="1">
      <alignment horizontal="center" vertical="center" wrapText="1"/>
    </xf>
    <xf numFmtId="0" fontId="13" fillId="0" borderId="87" xfId="0" applyNumberFormat="1" applyFont="1" applyFill="1" applyBorder="1" applyAlignment="1">
      <alignment horizontal="center" vertical="center" shrinkToFit="1"/>
    </xf>
    <xf numFmtId="0" fontId="13" fillId="0" borderId="88" xfId="0" applyNumberFormat="1" applyFont="1" applyFill="1" applyBorder="1" applyAlignment="1">
      <alignment horizontal="center" vertical="center" shrinkToFit="1"/>
    </xf>
    <xf numFmtId="0" fontId="13" fillId="0" borderId="89" xfId="0" applyNumberFormat="1" applyFont="1" applyFill="1" applyBorder="1" applyAlignment="1">
      <alignment horizontal="center" vertical="center" shrinkToFit="1"/>
    </xf>
    <xf numFmtId="183" fontId="17" fillId="0" borderId="3" xfId="0" applyNumberFormat="1" applyFont="1" applyFill="1" applyBorder="1" applyAlignment="1" applyProtection="1">
      <alignment horizontal="center" vertical="center" shrinkToFit="1"/>
    </xf>
    <xf numFmtId="183" fontId="17" fillId="0" borderId="7" xfId="0" applyNumberFormat="1" applyFont="1" applyFill="1" applyBorder="1" applyAlignment="1" applyProtection="1">
      <alignment horizontal="center" vertical="center" shrinkToFit="1"/>
    </xf>
    <xf numFmtId="177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top" wrapText="1"/>
    </xf>
    <xf numFmtId="0" fontId="17" fillId="0" borderId="5" xfId="0" applyFont="1" applyFill="1" applyBorder="1" applyAlignment="1" applyProtection="1">
      <alignment horizontal="center" vertical="top" wrapText="1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justifyLastLine="1"/>
    </xf>
    <xf numFmtId="0" fontId="17" fillId="0" borderId="7" xfId="0" applyFont="1" applyFill="1" applyBorder="1" applyAlignment="1" applyProtection="1">
      <alignment horizontal="center" vertical="center" justifyLastLine="1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9" xfId="0" applyFont="1" applyFill="1" applyBorder="1" applyAlignment="1" applyProtection="1">
      <alignment horizontal="left" vertical="center"/>
    </xf>
    <xf numFmtId="177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6" xfId="0" applyNumberFormat="1" applyFont="1" applyFill="1" applyBorder="1" applyAlignment="1" applyProtection="1">
      <alignment horizontal="center" vertical="center" shrinkToFit="1"/>
      <protection locked="0"/>
    </xf>
    <xf numFmtId="190" fontId="17" fillId="0" borderId="1" xfId="0" applyNumberFormat="1" applyFont="1" applyFill="1" applyBorder="1" applyAlignment="1" applyProtection="1">
      <alignment horizontal="center" vertical="center" shrinkToFit="1"/>
    </xf>
    <xf numFmtId="19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distributed" vertical="top" indent="1"/>
    </xf>
    <xf numFmtId="0" fontId="17" fillId="0" borderId="5" xfId="0" applyFont="1" applyFill="1" applyBorder="1" applyAlignment="1" applyProtection="1">
      <alignment horizontal="distributed" vertical="top" indent="1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89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189" fontId="17" fillId="0" borderId="6" xfId="0" applyNumberFormat="1" applyFont="1" applyFill="1" applyBorder="1" applyAlignment="1" applyProtection="1">
      <alignment horizontal="center" vertical="center" shrinkToFit="1"/>
      <protection locked="0"/>
    </xf>
    <xf numFmtId="189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189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18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189" fontId="1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top"/>
    </xf>
    <xf numFmtId="0" fontId="17" fillId="0" borderId="5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6</xdr:row>
      <xdr:rowOff>9525</xdr:rowOff>
    </xdr:from>
    <xdr:to>
      <xdr:col>23</xdr:col>
      <xdr:colOff>0</xdr:colOff>
      <xdr:row>15</xdr:row>
      <xdr:rowOff>352425</xdr:rowOff>
    </xdr:to>
    <xdr:sp macro="" textlink="">
      <xdr:nvSpPr>
        <xdr:cNvPr id="1173" name="Line 5"/>
        <xdr:cNvSpPr>
          <a:spLocks noChangeShapeType="1"/>
        </xdr:cNvSpPr>
      </xdr:nvSpPr>
      <xdr:spPr bwMode="auto">
        <a:xfrm flipH="1">
          <a:off x="8601075" y="990600"/>
          <a:ext cx="304800" cy="3686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6</xdr:row>
      <xdr:rowOff>0</xdr:rowOff>
    </xdr:from>
    <xdr:to>
      <xdr:col>24</xdr:col>
      <xdr:colOff>0</xdr:colOff>
      <xdr:row>15</xdr:row>
      <xdr:rowOff>352425</xdr:rowOff>
    </xdr:to>
    <xdr:sp macro="" textlink="">
      <xdr:nvSpPr>
        <xdr:cNvPr id="1174" name="Line 7"/>
        <xdr:cNvSpPr>
          <a:spLocks noChangeShapeType="1"/>
        </xdr:cNvSpPr>
      </xdr:nvSpPr>
      <xdr:spPr bwMode="auto">
        <a:xfrm flipH="1">
          <a:off x="8915400" y="981075"/>
          <a:ext cx="333375" cy="3695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6</xdr:row>
      <xdr:rowOff>9525</xdr:rowOff>
    </xdr:from>
    <xdr:to>
      <xdr:col>24</xdr:col>
      <xdr:colOff>342900</xdr:colOff>
      <xdr:row>15</xdr:row>
      <xdr:rowOff>352425</xdr:rowOff>
    </xdr:to>
    <xdr:sp macro="" textlink="">
      <xdr:nvSpPr>
        <xdr:cNvPr id="1175" name="Line 8"/>
        <xdr:cNvSpPr>
          <a:spLocks noChangeShapeType="1"/>
        </xdr:cNvSpPr>
      </xdr:nvSpPr>
      <xdr:spPr bwMode="auto">
        <a:xfrm flipH="1">
          <a:off x="9258300" y="990600"/>
          <a:ext cx="333375" cy="3686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20</xdr:row>
      <xdr:rowOff>9525</xdr:rowOff>
    </xdr:from>
    <xdr:to>
      <xdr:col>6</xdr:col>
      <xdr:colOff>1057275</xdr:colOff>
      <xdr:row>21</xdr:row>
      <xdr:rowOff>0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 flipH="1">
          <a:off x="6543675" y="4448175"/>
          <a:ext cx="10477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9525</xdr:rowOff>
    </xdr:from>
    <xdr:to>
      <xdr:col>6</xdr:col>
      <xdr:colOff>1057275</xdr:colOff>
      <xdr:row>8</xdr:row>
      <xdr:rowOff>0</xdr:rowOff>
    </xdr:to>
    <xdr:sp macro="" textlink="">
      <xdr:nvSpPr>
        <xdr:cNvPr id="2140" name="Line 3"/>
        <xdr:cNvSpPr>
          <a:spLocks noChangeShapeType="1"/>
        </xdr:cNvSpPr>
      </xdr:nvSpPr>
      <xdr:spPr bwMode="auto">
        <a:xfrm flipH="1">
          <a:off x="6543675" y="1457325"/>
          <a:ext cx="10477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5</xdr:col>
      <xdr:colOff>371475</xdr:colOff>
      <xdr:row>6</xdr:row>
      <xdr:rowOff>161925</xdr:rowOff>
    </xdr:to>
    <xdr:sp macro="" textlink="">
      <xdr:nvSpPr>
        <xdr:cNvPr id="3288" name="Line 26"/>
        <xdr:cNvSpPr>
          <a:spLocks noChangeShapeType="1"/>
        </xdr:cNvSpPr>
      </xdr:nvSpPr>
      <xdr:spPr bwMode="auto">
        <a:xfrm>
          <a:off x="133350" y="438150"/>
          <a:ext cx="253365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14</xdr:row>
      <xdr:rowOff>9525</xdr:rowOff>
    </xdr:from>
    <xdr:to>
      <xdr:col>5</xdr:col>
      <xdr:colOff>371475</xdr:colOff>
      <xdr:row>16</xdr:row>
      <xdr:rowOff>161925</xdr:rowOff>
    </xdr:to>
    <xdr:sp macro="" textlink="">
      <xdr:nvSpPr>
        <xdr:cNvPr id="3289" name="Line 27"/>
        <xdr:cNvSpPr>
          <a:spLocks noChangeShapeType="1"/>
        </xdr:cNvSpPr>
      </xdr:nvSpPr>
      <xdr:spPr bwMode="auto">
        <a:xfrm>
          <a:off x="133350" y="1981200"/>
          <a:ext cx="253365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24</xdr:row>
      <xdr:rowOff>9525</xdr:rowOff>
    </xdr:from>
    <xdr:to>
      <xdr:col>5</xdr:col>
      <xdr:colOff>371475</xdr:colOff>
      <xdr:row>26</xdr:row>
      <xdr:rowOff>161925</xdr:rowOff>
    </xdr:to>
    <xdr:sp macro="" textlink="">
      <xdr:nvSpPr>
        <xdr:cNvPr id="3290" name="Line 28"/>
        <xdr:cNvSpPr>
          <a:spLocks noChangeShapeType="1"/>
        </xdr:cNvSpPr>
      </xdr:nvSpPr>
      <xdr:spPr bwMode="auto">
        <a:xfrm>
          <a:off x="133350" y="3505200"/>
          <a:ext cx="253365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27</xdr:row>
      <xdr:rowOff>19050</xdr:rowOff>
    </xdr:from>
    <xdr:to>
      <xdr:col>9</xdr:col>
      <xdr:colOff>1323975</xdr:colOff>
      <xdr:row>28</xdr:row>
      <xdr:rowOff>180975</xdr:rowOff>
    </xdr:to>
    <xdr:sp macro="" textlink="">
      <xdr:nvSpPr>
        <xdr:cNvPr id="3291" name="Line 29"/>
        <xdr:cNvSpPr>
          <a:spLocks noChangeShapeType="1"/>
        </xdr:cNvSpPr>
      </xdr:nvSpPr>
      <xdr:spPr bwMode="auto">
        <a:xfrm flipV="1">
          <a:off x="5353050" y="4124325"/>
          <a:ext cx="13144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34</xdr:row>
      <xdr:rowOff>9525</xdr:rowOff>
    </xdr:from>
    <xdr:to>
      <xdr:col>5</xdr:col>
      <xdr:colOff>371475</xdr:colOff>
      <xdr:row>36</xdr:row>
      <xdr:rowOff>161925</xdr:rowOff>
    </xdr:to>
    <xdr:sp macro="" textlink="">
      <xdr:nvSpPr>
        <xdr:cNvPr id="3292" name="Line 26"/>
        <xdr:cNvSpPr>
          <a:spLocks noChangeShapeType="1"/>
        </xdr:cNvSpPr>
      </xdr:nvSpPr>
      <xdr:spPr bwMode="auto">
        <a:xfrm>
          <a:off x="133350" y="5010150"/>
          <a:ext cx="253365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tabSelected="1" workbookViewId="0"/>
  </sheetViews>
  <sheetFormatPr defaultRowHeight="13.5"/>
  <cols>
    <col min="1" max="1" width="1.625" style="1" customWidth="1"/>
    <col min="2" max="2" width="9" style="1"/>
    <col min="3" max="3" width="15.875" style="1" customWidth="1"/>
    <col min="4" max="4" width="15.625" style="1" customWidth="1"/>
    <col min="5" max="5" width="17.375" style="1" customWidth="1"/>
    <col min="6" max="6" width="5.375" style="1" customWidth="1"/>
    <col min="7" max="7" width="21.75" style="1" customWidth="1"/>
    <col min="8" max="8" width="20.375" style="1" customWidth="1"/>
    <col min="9" max="9" width="19.875" style="1" customWidth="1"/>
    <col min="10" max="10" width="4.375" style="1" customWidth="1"/>
    <col min="11" max="11" width="1.625" style="1" customWidth="1"/>
    <col min="12" max="16384" width="9" style="1"/>
  </cols>
  <sheetData>
    <row r="1" spans="1:11">
      <c r="A1" s="119"/>
      <c r="B1" s="120" t="s">
        <v>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1" ht="6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2.5" customHeight="1">
      <c r="A3" s="119"/>
      <c r="B3" s="198"/>
      <c r="C3" s="199"/>
      <c r="D3" s="199"/>
      <c r="E3" s="199"/>
      <c r="F3" s="199"/>
      <c r="G3" s="199"/>
      <c r="H3" s="209" t="s">
        <v>1</v>
      </c>
      <c r="I3" s="241"/>
      <c r="J3" s="242"/>
      <c r="K3" s="119"/>
    </row>
    <row r="4" spans="1:11" ht="22.5" customHeight="1">
      <c r="A4" s="119"/>
      <c r="B4" s="200"/>
      <c r="C4" s="201"/>
      <c r="D4" s="201"/>
      <c r="E4" s="201"/>
      <c r="F4" s="201"/>
      <c r="G4" s="201"/>
      <c r="H4" s="209" t="s">
        <v>2</v>
      </c>
      <c r="I4" s="241"/>
      <c r="J4" s="242"/>
      <c r="K4" s="119"/>
    </row>
    <row r="5" spans="1:11" ht="22.5" customHeight="1">
      <c r="A5" s="119"/>
      <c r="B5" s="200"/>
      <c r="C5" s="201"/>
      <c r="D5" s="201"/>
      <c r="E5" s="201"/>
      <c r="F5" s="201"/>
      <c r="G5" s="201"/>
      <c r="H5" s="209" t="s">
        <v>3</v>
      </c>
      <c r="I5" s="241"/>
      <c r="J5" s="242"/>
      <c r="K5" s="119"/>
    </row>
    <row r="6" spans="1:11" ht="58.5" customHeight="1">
      <c r="A6" s="119"/>
      <c r="B6" s="200"/>
      <c r="C6" s="201"/>
      <c r="D6" s="201"/>
      <c r="E6" s="201"/>
      <c r="F6" s="201"/>
      <c r="G6" s="201"/>
      <c r="H6" s="201"/>
      <c r="I6" s="201"/>
      <c r="J6" s="202"/>
      <c r="K6" s="119"/>
    </row>
    <row r="7" spans="1:11" ht="34.5" customHeight="1">
      <c r="A7" s="119"/>
      <c r="B7" s="243" t="s">
        <v>114</v>
      </c>
      <c r="C7" s="244"/>
      <c r="D7" s="244"/>
      <c r="E7" s="244"/>
      <c r="F7" s="244"/>
      <c r="G7" s="244"/>
      <c r="H7" s="244"/>
      <c r="I7" s="244"/>
      <c r="J7" s="245"/>
      <c r="K7" s="119"/>
    </row>
    <row r="8" spans="1:11" ht="34.5" customHeight="1">
      <c r="A8" s="119"/>
      <c r="B8" s="200"/>
      <c r="C8" s="201"/>
      <c r="D8" s="201"/>
      <c r="E8" s="201"/>
      <c r="F8" s="201"/>
      <c r="G8" s="201"/>
      <c r="H8" s="201"/>
      <c r="I8" s="201"/>
      <c r="J8" s="202"/>
      <c r="K8" s="119"/>
    </row>
    <row r="9" spans="1:11" ht="22.5" customHeight="1">
      <c r="A9" s="119"/>
      <c r="B9" s="248" t="s">
        <v>117</v>
      </c>
      <c r="C9" s="249"/>
      <c r="D9" s="249"/>
      <c r="E9" s="249"/>
      <c r="F9" s="249"/>
      <c r="G9" s="201"/>
      <c r="H9" s="201"/>
      <c r="I9" s="201"/>
      <c r="J9" s="202"/>
      <c r="K9" s="119"/>
    </row>
    <row r="10" spans="1:11" ht="24.75" customHeight="1">
      <c r="A10" s="119"/>
      <c r="B10" s="246" t="s">
        <v>98</v>
      </c>
      <c r="C10" s="247"/>
      <c r="D10" s="247"/>
      <c r="E10" s="247"/>
      <c r="F10" s="247"/>
      <c r="G10" s="203" t="s">
        <v>99</v>
      </c>
      <c r="H10" s="203"/>
      <c r="I10" s="203"/>
      <c r="J10" s="204"/>
      <c r="K10" s="119"/>
    </row>
    <row r="11" spans="1:11" ht="21" customHeight="1">
      <c r="A11" s="119"/>
      <c r="B11" s="205"/>
      <c r="C11" s="203"/>
      <c r="D11" s="203"/>
      <c r="E11" s="203"/>
      <c r="F11" s="203"/>
      <c r="G11" s="203"/>
      <c r="H11" s="203"/>
      <c r="I11" s="203"/>
      <c r="J11" s="204"/>
      <c r="K11" s="119"/>
    </row>
    <row r="12" spans="1:11" ht="24.75" customHeight="1">
      <c r="A12" s="119"/>
      <c r="B12" s="205"/>
      <c r="C12" s="203"/>
      <c r="D12" s="203"/>
      <c r="E12" s="197"/>
      <c r="F12" s="196"/>
      <c r="G12" s="203"/>
      <c r="H12" s="203"/>
      <c r="I12" s="203"/>
      <c r="J12" s="204"/>
      <c r="K12" s="119"/>
    </row>
    <row r="13" spans="1:11" ht="21" customHeight="1">
      <c r="A13" s="119"/>
      <c r="B13" s="205"/>
      <c r="C13" s="203"/>
      <c r="D13" s="203"/>
      <c r="E13" s="240"/>
      <c r="F13" s="240"/>
      <c r="G13" s="240"/>
      <c r="H13" s="203"/>
      <c r="I13" s="203"/>
      <c r="J13" s="204"/>
      <c r="K13" s="119"/>
    </row>
    <row r="14" spans="1:11" ht="24.75" customHeight="1">
      <c r="A14" s="119"/>
      <c r="B14" s="205"/>
      <c r="C14" s="203"/>
      <c r="D14" s="203"/>
      <c r="E14" s="240" t="s">
        <v>152</v>
      </c>
      <c r="F14" s="240"/>
      <c r="G14" s="240"/>
      <c r="H14" s="203"/>
      <c r="I14" s="203"/>
      <c r="J14" s="204"/>
      <c r="K14" s="119"/>
    </row>
    <row r="15" spans="1:11" ht="33" customHeight="1">
      <c r="A15" s="119"/>
      <c r="B15" s="205"/>
      <c r="C15" s="203"/>
      <c r="D15" s="203"/>
      <c r="E15" s="203"/>
      <c r="F15" s="203"/>
      <c r="G15" s="203"/>
      <c r="H15" s="203"/>
      <c r="I15" s="203"/>
      <c r="J15" s="204"/>
      <c r="K15" s="119"/>
    </row>
    <row r="16" spans="1:11" ht="24.75" customHeight="1">
      <c r="A16" s="119"/>
      <c r="B16" s="205"/>
      <c r="C16" s="203"/>
      <c r="D16" s="203"/>
      <c r="E16" s="197" t="s">
        <v>5</v>
      </c>
      <c r="F16" s="239"/>
      <c r="G16" s="239"/>
      <c r="H16" s="239"/>
      <c r="I16" s="239"/>
      <c r="J16" s="204" t="s">
        <v>6</v>
      </c>
      <c r="K16" s="119"/>
    </row>
    <row r="17" spans="1:11" ht="20.25" customHeight="1">
      <c r="A17" s="119"/>
      <c r="B17" s="200"/>
      <c r="C17" s="201"/>
      <c r="D17" s="201"/>
      <c r="E17" s="201"/>
      <c r="F17" s="201"/>
      <c r="G17" s="201"/>
      <c r="H17" s="201"/>
      <c r="I17" s="201"/>
      <c r="J17" s="202"/>
      <c r="K17" s="119"/>
    </row>
    <row r="18" spans="1:11" ht="24.75" customHeight="1">
      <c r="A18" s="119"/>
      <c r="B18" s="113"/>
      <c r="C18" s="114"/>
      <c r="D18" s="114"/>
      <c r="E18" s="114"/>
      <c r="F18" s="210"/>
      <c r="G18" s="210"/>
      <c r="H18" s="210"/>
      <c r="I18" s="210"/>
      <c r="J18" s="211" t="s">
        <v>4</v>
      </c>
      <c r="K18" s="119"/>
    </row>
    <row r="19" spans="1:11">
      <c r="A19" s="119"/>
      <c r="B19" s="206"/>
      <c r="C19" s="207"/>
      <c r="D19" s="207"/>
      <c r="E19" s="207"/>
      <c r="F19" s="207"/>
      <c r="G19" s="207"/>
      <c r="H19" s="207"/>
      <c r="I19" s="207"/>
      <c r="J19" s="208"/>
      <c r="K19" s="119"/>
    </row>
    <row r="20" spans="1:1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</sheetData>
  <sheetProtection formatColumns="0" formatRows="0"/>
  <mergeCells count="9">
    <mergeCell ref="F16:I16"/>
    <mergeCell ref="E14:G14"/>
    <mergeCell ref="I3:J3"/>
    <mergeCell ref="I4:J4"/>
    <mergeCell ref="I5:J5"/>
    <mergeCell ref="B7:J7"/>
    <mergeCell ref="B10:F10"/>
    <mergeCell ref="B9:F9"/>
    <mergeCell ref="E13:G13"/>
  </mergeCells>
  <phoneticPr fontId="1"/>
  <dataValidations count="2">
    <dataValidation imeMode="on" allowBlank="1" showInputMessage="1" showErrorMessage="1" sqref="B9:F10 F16:I16 I3:J4 E14:G14"/>
    <dataValidation imeMode="off" allowBlank="1" showInputMessage="1" showErrorMessage="1" sqref="I5:J5"/>
  </dataValidations>
  <pageMargins left="0.75" right="0.59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21"/>
  <sheetViews>
    <sheetView topLeftCell="A13" workbookViewId="0">
      <selection activeCell="D36" sqref="D36"/>
    </sheetView>
  </sheetViews>
  <sheetFormatPr defaultRowHeight="14.25"/>
  <cols>
    <col min="1" max="1" width="1.625" style="110" customWidth="1"/>
    <col min="2" max="2" width="9" style="110"/>
    <col min="3" max="3" width="10.25" style="110" customWidth="1"/>
    <col min="4" max="11" width="9" style="110"/>
    <col min="12" max="12" width="4.375" style="110" customWidth="1"/>
    <col min="13" max="13" width="16.625" style="110" customWidth="1"/>
    <col min="14" max="14" width="9" style="110"/>
    <col min="15" max="15" width="8.375" style="110" customWidth="1"/>
    <col min="16" max="16" width="1.625" style="110" customWidth="1"/>
    <col min="17" max="16384" width="9" style="110"/>
  </cols>
  <sheetData>
    <row r="1" spans="2:15" ht="19.5" customHeight="1"/>
    <row r="2" spans="2:15" ht="22.5" customHeigh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265" t="s">
        <v>7</v>
      </c>
      <c r="M2" s="266"/>
      <c r="N2" s="266"/>
      <c r="O2" s="267"/>
    </row>
    <row r="3" spans="2:15" ht="22.5" customHeight="1">
      <c r="B3" s="113"/>
      <c r="C3" s="268" t="s">
        <v>115</v>
      </c>
      <c r="D3" s="269"/>
      <c r="E3" s="269"/>
      <c r="F3" s="269"/>
      <c r="G3" s="269"/>
      <c r="H3" s="269"/>
      <c r="I3" s="269"/>
      <c r="J3" s="270"/>
      <c r="K3" s="114"/>
      <c r="L3" s="256"/>
      <c r="M3" s="257"/>
      <c r="N3" s="257"/>
      <c r="O3" s="258"/>
    </row>
    <row r="4" spans="2:15" ht="22.5" customHeight="1">
      <c r="B4" s="113"/>
      <c r="C4" s="253" t="str">
        <f>表紙!I3 &amp; 表紙!B10 &amp; 表紙!G10</f>
        <v>○○○地域</v>
      </c>
      <c r="D4" s="254"/>
      <c r="E4" s="254"/>
      <c r="F4" s="254"/>
      <c r="G4" s="254"/>
      <c r="H4" s="254"/>
      <c r="I4" s="254"/>
      <c r="J4" s="255"/>
      <c r="K4" s="114"/>
      <c r="L4" s="259"/>
      <c r="M4" s="260"/>
      <c r="N4" s="260"/>
      <c r="O4" s="261"/>
    </row>
    <row r="5" spans="2:15" ht="22.5" customHeight="1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259"/>
      <c r="M5" s="260"/>
      <c r="N5" s="260"/>
      <c r="O5" s="261"/>
    </row>
    <row r="6" spans="2:15" ht="22.5" customHeight="1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259"/>
      <c r="M6" s="260"/>
      <c r="N6" s="260"/>
      <c r="O6" s="261"/>
    </row>
    <row r="7" spans="2:15" ht="22.5" customHeight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259"/>
      <c r="M7" s="260"/>
      <c r="N7" s="260"/>
      <c r="O7" s="261"/>
    </row>
    <row r="8" spans="2:15" ht="22.5" customHeight="1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259"/>
      <c r="M8" s="260"/>
      <c r="N8" s="260"/>
      <c r="O8" s="261"/>
    </row>
    <row r="9" spans="2:15" ht="22.5" customHeight="1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259"/>
      <c r="M9" s="260"/>
      <c r="N9" s="260"/>
      <c r="O9" s="261"/>
    </row>
    <row r="10" spans="2:15" ht="22.5" customHeight="1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262"/>
      <c r="M10" s="263"/>
      <c r="N10" s="263"/>
      <c r="O10" s="264"/>
    </row>
    <row r="11" spans="2:15" ht="22.5" customHeight="1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M11" s="114"/>
      <c r="N11" s="114"/>
      <c r="O11" s="115"/>
    </row>
    <row r="12" spans="2:15" ht="22.5" customHeight="1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M12" s="114"/>
      <c r="N12" s="114"/>
      <c r="O12" s="115"/>
    </row>
    <row r="13" spans="2:15" ht="22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M13" s="114"/>
      <c r="N13" s="114"/>
      <c r="O13" s="115"/>
    </row>
    <row r="14" spans="2:15" ht="22.5" customHeight="1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274" t="s">
        <v>8</v>
      </c>
      <c r="M14" s="275"/>
      <c r="N14" s="275"/>
      <c r="O14" s="276"/>
    </row>
    <row r="15" spans="2:15" ht="22.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250" t="s">
        <v>9</v>
      </c>
      <c r="M15" s="250"/>
      <c r="N15" s="251"/>
      <c r="O15" s="252"/>
    </row>
    <row r="16" spans="2:15" ht="22.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250" t="s">
        <v>10</v>
      </c>
      <c r="M16" s="250"/>
      <c r="N16" s="251"/>
      <c r="O16" s="252"/>
    </row>
    <row r="17" spans="2:15" ht="22.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271"/>
      <c r="M17" s="272"/>
      <c r="N17" s="251"/>
      <c r="O17" s="252"/>
    </row>
    <row r="18" spans="2:15" ht="22.5" customHeight="1"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273" t="s">
        <v>11</v>
      </c>
      <c r="M18" s="116"/>
      <c r="N18" s="251"/>
      <c r="O18" s="252"/>
    </row>
    <row r="19" spans="2:15" ht="22.5" customHeight="1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273"/>
      <c r="M19" s="116"/>
      <c r="N19" s="251"/>
      <c r="O19" s="252"/>
    </row>
    <row r="20" spans="2:15" ht="22.5" customHeight="1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273"/>
      <c r="M20" s="116"/>
      <c r="N20" s="251"/>
      <c r="O20" s="252"/>
    </row>
    <row r="21" spans="2:15" ht="22.5" customHeight="1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273"/>
      <c r="M21" s="116"/>
      <c r="N21" s="251"/>
      <c r="O21" s="252"/>
    </row>
  </sheetData>
  <sheetProtection formatCells="0" formatColumns="0" formatRows="0" insertColumns="0" insertRows="0" deleteColumns="0" deleteRows="0"/>
  <mergeCells count="16">
    <mergeCell ref="N20:O20"/>
    <mergeCell ref="N21:O21"/>
    <mergeCell ref="L2:O2"/>
    <mergeCell ref="C3:J3"/>
    <mergeCell ref="N17:O17"/>
    <mergeCell ref="N18:O18"/>
    <mergeCell ref="L17:M17"/>
    <mergeCell ref="L18:L21"/>
    <mergeCell ref="L14:O14"/>
    <mergeCell ref="L15:M15"/>
    <mergeCell ref="L16:M16"/>
    <mergeCell ref="N19:O19"/>
    <mergeCell ref="C4:J4"/>
    <mergeCell ref="L3:O10"/>
    <mergeCell ref="N15:O15"/>
    <mergeCell ref="N16:O16"/>
  </mergeCells>
  <phoneticPr fontId="1"/>
  <pageMargins left="0.75" right="0.59" top="1" bottom="1" header="0.51200000000000001" footer="0.5120000000000000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20"/>
  <sheetViews>
    <sheetView workbookViewId="0">
      <selection activeCell="B7" sqref="B7:B16"/>
    </sheetView>
  </sheetViews>
  <sheetFormatPr defaultRowHeight="13.5"/>
  <cols>
    <col min="1" max="1" width="1.625" style="1" customWidth="1"/>
    <col min="2" max="2" width="12.25" style="1" customWidth="1"/>
    <col min="3" max="3" width="15.625" style="1" customWidth="1"/>
    <col min="4" max="4" width="22.625" style="1" customWidth="1"/>
    <col min="5" max="5" width="7.625" style="1" customWidth="1"/>
    <col min="6" max="6" width="18" style="1" customWidth="1"/>
    <col min="7" max="7" width="6" style="1" customWidth="1"/>
    <col min="8" max="8" width="1.625" style="1" customWidth="1"/>
    <col min="9" max="9" width="13.5" style="1" customWidth="1"/>
    <col min="10" max="11" width="1.625" style="1" customWidth="1"/>
    <col min="12" max="12" width="8.125" style="1" customWidth="1"/>
    <col min="13" max="13" width="1.625" style="1" customWidth="1"/>
    <col min="14" max="14" width="18.625" style="1" customWidth="1"/>
    <col min="15" max="15" width="1.625" style="1" customWidth="1"/>
    <col min="16" max="16384" width="9" style="1"/>
  </cols>
  <sheetData>
    <row r="1" spans="2:14" ht="17.25">
      <c r="B1" s="292" t="str">
        <f>表紙!B10 &amp; 表紙!G10 &amp; "  経営安定対策基盤整備緊急支援計画"</f>
        <v>○○○地域  経営安定対策基盤整備緊急支援計画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2:14" ht="22.5" customHeight="1"/>
    <row r="3" spans="2:14">
      <c r="B3" s="1" t="s">
        <v>13</v>
      </c>
    </row>
    <row r="4" spans="2:14" ht="6" customHeight="1"/>
    <row r="5" spans="2:14" s="10" customFormat="1" ht="22.5" customHeight="1">
      <c r="B5" s="2" t="s">
        <v>1</v>
      </c>
      <c r="C5" s="3" t="s">
        <v>14</v>
      </c>
      <c r="D5" s="4" t="s">
        <v>95</v>
      </c>
      <c r="E5" s="293" t="s">
        <v>15</v>
      </c>
      <c r="F5" s="294"/>
      <c r="G5" s="295" t="s">
        <v>16</v>
      </c>
      <c r="H5" s="6"/>
      <c r="I5" s="7" t="s">
        <v>17</v>
      </c>
      <c r="J5" s="8"/>
      <c r="K5" s="9"/>
      <c r="L5" s="7" t="s">
        <v>22</v>
      </c>
      <c r="M5" s="8"/>
      <c r="N5" s="4" t="s">
        <v>23</v>
      </c>
    </row>
    <row r="6" spans="2:14" s="10" customFormat="1" ht="30" customHeight="1">
      <c r="B6" s="11"/>
      <c r="C6" s="11"/>
      <c r="D6" s="11"/>
      <c r="E6" s="5" t="s">
        <v>26</v>
      </c>
      <c r="F6" s="12"/>
      <c r="G6" s="296"/>
      <c r="H6" s="13"/>
      <c r="I6" s="14" t="s">
        <v>67</v>
      </c>
      <c r="J6" s="15"/>
      <c r="K6" s="13"/>
      <c r="L6" s="14" t="s">
        <v>21</v>
      </c>
      <c r="M6" s="15"/>
      <c r="N6" s="12"/>
    </row>
    <row r="7" spans="2:14" s="10" customFormat="1" ht="22.5" customHeight="1">
      <c r="B7" s="277"/>
      <c r="C7" s="280"/>
      <c r="D7" s="289"/>
      <c r="E7" s="283"/>
      <c r="F7" s="285"/>
      <c r="G7" s="287"/>
      <c r="H7" s="16"/>
      <c r="I7" s="106"/>
      <c r="J7" s="17"/>
      <c r="K7" s="16"/>
      <c r="L7" s="108"/>
      <c r="M7" s="17"/>
      <c r="N7" s="285"/>
    </row>
    <row r="8" spans="2:14" s="10" customFormat="1" ht="22.5" customHeight="1">
      <c r="B8" s="278"/>
      <c r="C8" s="281"/>
      <c r="D8" s="290"/>
      <c r="E8" s="284"/>
      <c r="F8" s="286"/>
      <c r="G8" s="288"/>
      <c r="H8" s="18" t="s">
        <v>68</v>
      </c>
      <c r="I8" s="107"/>
      <c r="J8" s="19" t="s">
        <v>69</v>
      </c>
      <c r="K8" s="18" t="s">
        <v>68</v>
      </c>
      <c r="L8" s="109"/>
      <c r="M8" s="19" t="s">
        <v>69</v>
      </c>
      <c r="N8" s="286"/>
    </row>
    <row r="9" spans="2:14" s="10" customFormat="1" ht="22.5" customHeight="1">
      <c r="B9" s="278"/>
      <c r="C9" s="281"/>
      <c r="D9" s="290"/>
      <c r="E9" s="283"/>
      <c r="F9" s="285"/>
      <c r="G9" s="287"/>
      <c r="H9" s="16"/>
      <c r="I9" s="106"/>
      <c r="J9" s="17"/>
      <c r="K9" s="16"/>
      <c r="L9" s="108"/>
      <c r="M9" s="17"/>
      <c r="N9" s="285"/>
    </row>
    <row r="10" spans="2:14" s="10" customFormat="1" ht="22.5" customHeight="1">
      <c r="B10" s="278"/>
      <c r="C10" s="281"/>
      <c r="D10" s="290"/>
      <c r="E10" s="284"/>
      <c r="F10" s="286"/>
      <c r="G10" s="288"/>
      <c r="H10" s="18" t="s">
        <v>68</v>
      </c>
      <c r="I10" s="107"/>
      <c r="J10" s="19" t="s">
        <v>69</v>
      </c>
      <c r="K10" s="18" t="s">
        <v>68</v>
      </c>
      <c r="L10" s="109"/>
      <c r="M10" s="19" t="s">
        <v>69</v>
      </c>
      <c r="N10" s="286"/>
    </row>
    <row r="11" spans="2:14" s="10" customFormat="1" ht="22.5" customHeight="1">
      <c r="B11" s="278"/>
      <c r="C11" s="281"/>
      <c r="D11" s="290"/>
      <c r="E11" s="283"/>
      <c r="F11" s="285"/>
      <c r="G11" s="287"/>
      <c r="H11" s="16"/>
      <c r="I11" s="106"/>
      <c r="J11" s="17"/>
      <c r="K11" s="16"/>
      <c r="L11" s="108"/>
      <c r="M11" s="17"/>
      <c r="N11" s="285"/>
    </row>
    <row r="12" spans="2:14" s="10" customFormat="1" ht="22.5" customHeight="1">
      <c r="B12" s="278"/>
      <c r="C12" s="281"/>
      <c r="D12" s="290"/>
      <c r="E12" s="284"/>
      <c r="F12" s="286"/>
      <c r="G12" s="288"/>
      <c r="H12" s="18" t="s">
        <v>68</v>
      </c>
      <c r="I12" s="107"/>
      <c r="J12" s="19" t="s">
        <v>69</v>
      </c>
      <c r="K12" s="18" t="s">
        <v>68</v>
      </c>
      <c r="L12" s="109"/>
      <c r="M12" s="19" t="s">
        <v>69</v>
      </c>
      <c r="N12" s="286"/>
    </row>
    <row r="13" spans="2:14" s="10" customFormat="1" ht="22.5" customHeight="1">
      <c r="B13" s="278"/>
      <c r="C13" s="281"/>
      <c r="D13" s="290"/>
      <c r="E13" s="283"/>
      <c r="F13" s="285"/>
      <c r="G13" s="287"/>
      <c r="H13" s="16"/>
      <c r="I13" s="106"/>
      <c r="J13" s="17"/>
      <c r="K13" s="16"/>
      <c r="L13" s="108"/>
      <c r="M13" s="17"/>
      <c r="N13" s="285"/>
    </row>
    <row r="14" spans="2:14" s="10" customFormat="1" ht="22.5" customHeight="1">
      <c r="B14" s="278"/>
      <c r="C14" s="281"/>
      <c r="D14" s="290"/>
      <c r="E14" s="284"/>
      <c r="F14" s="286"/>
      <c r="G14" s="288"/>
      <c r="H14" s="18" t="s">
        <v>68</v>
      </c>
      <c r="I14" s="107"/>
      <c r="J14" s="19" t="s">
        <v>69</v>
      </c>
      <c r="K14" s="18" t="s">
        <v>68</v>
      </c>
      <c r="L14" s="109"/>
      <c r="M14" s="19" t="s">
        <v>69</v>
      </c>
      <c r="N14" s="286"/>
    </row>
    <row r="15" spans="2:14" s="10" customFormat="1" ht="22.5" customHeight="1">
      <c r="B15" s="278"/>
      <c r="C15" s="281"/>
      <c r="D15" s="290"/>
      <c r="E15" s="283"/>
      <c r="F15" s="285"/>
      <c r="G15" s="287"/>
      <c r="H15" s="16"/>
      <c r="I15" s="106"/>
      <c r="J15" s="17"/>
      <c r="K15" s="16"/>
      <c r="L15" s="108"/>
      <c r="M15" s="17"/>
      <c r="N15" s="285"/>
    </row>
    <row r="16" spans="2:14" s="10" customFormat="1" ht="22.5" customHeight="1">
      <c r="B16" s="279"/>
      <c r="C16" s="282"/>
      <c r="D16" s="291"/>
      <c r="E16" s="284"/>
      <c r="F16" s="286"/>
      <c r="G16" s="288"/>
      <c r="H16" s="18" t="s">
        <v>68</v>
      </c>
      <c r="I16" s="107"/>
      <c r="J16" s="19" t="s">
        <v>69</v>
      </c>
      <c r="K16" s="18" t="s">
        <v>68</v>
      </c>
      <c r="L16" s="109"/>
      <c r="M16" s="19" t="s">
        <v>69</v>
      </c>
      <c r="N16" s="286"/>
    </row>
    <row r="18" spans="2:2" ht="19.5" customHeight="1">
      <c r="B18" s="1" t="s">
        <v>124</v>
      </c>
    </row>
    <row r="19" spans="2:2" ht="19.5" customHeight="1">
      <c r="B19" s="1" t="s">
        <v>24</v>
      </c>
    </row>
    <row r="20" spans="2:2" ht="19.5" customHeight="1">
      <c r="B20" s="1" t="s">
        <v>25</v>
      </c>
    </row>
  </sheetData>
  <sheetProtection formatColumns="0" formatRows="0"/>
  <mergeCells count="26">
    <mergeCell ref="E5:F5"/>
    <mergeCell ref="G5:G6"/>
    <mergeCell ref="N7:N8"/>
    <mergeCell ref="G7:G8"/>
    <mergeCell ref="F7:F8"/>
    <mergeCell ref="E7:E8"/>
    <mergeCell ref="B1:N1"/>
    <mergeCell ref="F15:F16"/>
    <mergeCell ref="G15:G16"/>
    <mergeCell ref="N15:N16"/>
    <mergeCell ref="E15:E16"/>
    <mergeCell ref="F11:F12"/>
    <mergeCell ref="G11:G12"/>
    <mergeCell ref="N11:N12"/>
    <mergeCell ref="E13:E14"/>
    <mergeCell ref="F13:F14"/>
    <mergeCell ref="B7:B16"/>
    <mergeCell ref="C7:C16"/>
    <mergeCell ref="E9:E10"/>
    <mergeCell ref="F9:F10"/>
    <mergeCell ref="G9:G10"/>
    <mergeCell ref="N9:N10"/>
    <mergeCell ref="D7:D16"/>
    <mergeCell ref="G13:G14"/>
    <mergeCell ref="N13:N14"/>
    <mergeCell ref="E11:E12"/>
  </mergeCells>
  <phoneticPr fontId="1"/>
  <dataValidations count="4">
    <dataValidation imeMode="on" allowBlank="1" showInputMessage="1" showErrorMessage="1" sqref="B7:D16 N7:N16 F7:F16"/>
    <dataValidation imeMode="off" allowBlank="1" showInputMessage="1" showErrorMessage="1" sqref="E7:E16 G7:G16"/>
    <dataValidation type="decimal" imeMode="off" operator="greaterThanOrEqual" allowBlank="1" showInputMessage="1" showErrorMessage="1" sqref="I7:I16">
      <formula1>0</formula1>
    </dataValidation>
    <dataValidation type="whole" imeMode="off" operator="greaterThanOrEqual" allowBlank="1" showInputMessage="1" showErrorMessage="1" sqref="L7:L16">
      <formula1>0</formula1>
    </dataValidation>
  </dataValidations>
  <pageMargins left="0.75" right="0.59" top="1" bottom="1" header="0.51200000000000001" footer="0.51200000000000001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Z30"/>
  <sheetViews>
    <sheetView workbookViewId="0"/>
  </sheetViews>
  <sheetFormatPr defaultRowHeight="13.5"/>
  <cols>
    <col min="1" max="1" width="1.625" style="1" customWidth="1"/>
    <col min="2" max="2" width="2.5" style="1" customWidth="1"/>
    <col min="3" max="3" width="1.375" style="1" customWidth="1"/>
    <col min="4" max="4" width="2.5" style="1" customWidth="1"/>
    <col min="5" max="5" width="7" style="1" customWidth="1"/>
    <col min="6" max="6" width="8" style="1" customWidth="1"/>
    <col min="7" max="7" width="6.75" style="1" customWidth="1"/>
    <col min="8" max="8" width="3.375" style="1" customWidth="1"/>
    <col min="9" max="9" width="2" style="1" customWidth="1"/>
    <col min="10" max="10" width="3.375" style="1" customWidth="1"/>
    <col min="11" max="11" width="7.75" style="1" customWidth="1"/>
    <col min="12" max="12" width="5.125" style="1" customWidth="1"/>
    <col min="13" max="13" width="9.5" style="1" customWidth="1"/>
    <col min="14" max="14" width="5.25" style="1" customWidth="1"/>
    <col min="15" max="15" width="8.75" style="1" customWidth="1"/>
    <col min="16" max="16" width="8.5" style="1" customWidth="1"/>
    <col min="17" max="17" width="3.375" style="1" customWidth="1"/>
    <col min="18" max="18" width="2" style="1" customWidth="1"/>
    <col min="19" max="19" width="3.375" style="1" customWidth="1"/>
    <col min="20" max="20" width="6.125" style="1" customWidth="1"/>
    <col min="21" max="21" width="7.625" style="1" customWidth="1"/>
    <col min="22" max="22" width="6.875" style="1" customWidth="1"/>
    <col min="23" max="23" width="4.125" style="20" customWidth="1"/>
    <col min="24" max="24" width="4.5" style="20" customWidth="1"/>
    <col min="25" max="25" width="4.625" style="20" customWidth="1"/>
    <col min="26" max="26" width="7.5" style="1" customWidth="1"/>
    <col min="27" max="27" width="1.625" style="1" customWidth="1"/>
    <col min="28" max="16384" width="9" style="1"/>
  </cols>
  <sheetData>
    <row r="1" spans="2:26">
      <c r="B1" s="1" t="s">
        <v>27</v>
      </c>
    </row>
    <row r="2" spans="2:26" ht="8.25" customHeight="1"/>
    <row r="3" spans="2:26">
      <c r="B3" s="1" t="s">
        <v>28</v>
      </c>
    </row>
    <row r="4" spans="2:26" ht="6" customHeight="1"/>
    <row r="5" spans="2:26" s="10" customFormat="1" ht="22.5" customHeight="1">
      <c r="B5" s="311" t="s">
        <v>33</v>
      </c>
      <c r="C5" s="312"/>
      <c r="D5" s="313"/>
      <c r="E5" s="302" t="s">
        <v>12</v>
      </c>
      <c r="F5" s="302" t="s">
        <v>95</v>
      </c>
      <c r="G5" s="302" t="s">
        <v>29</v>
      </c>
      <c r="H5" s="305" t="s">
        <v>30</v>
      </c>
      <c r="I5" s="306"/>
      <c r="J5" s="307"/>
      <c r="K5" s="22" t="s">
        <v>17</v>
      </c>
      <c r="L5" s="22" t="s">
        <v>97</v>
      </c>
      <c r="M5" s="22" t="s">
        <v>46</v>
      </c>
      <c r="N5" s="22" t="s">
        <v>35</v>
      </c>
      <c r="O5" s="22" t="s">
        <v>36</v>
      </c>
      <c r="P5" s="22" t="s">
        <v>38</v>
      </c>
      <c r="Q5" s="305" t="s">
        <v>32</v>
      </c>
      <c r="R5" s="306"/>
      <c r="S5" s="307"/>
      <c r="T5" s="303" t="s">
        <v>34</v>
      </c>
      <c r="U5" s="22" t="s">
        <v>39</v>
      </c>
      <c r="V5" s="22" t="s">
        <v>41</v>
      </c>
      <c r="W5" s="300" t="s">
        <v>149</v>
      </c>
      <c r="X5" s="301"/>
      <c r="Y5" s="301"/>
      <c r="Z5" s="302" t="s">
        <v>23</v>
      </c>
    </row>
    <row r="6" spans="2:26" s="10" customFormat="1">
      <c r="B6" s="314"/>
      <c r="C6" s="315"/>
      <c r="D6" s="316"/>
      <c r="E6" s="302"/>
      <c r="F6" s="302"/>
      <c r="G6" s="302"/>
      <c r="H6" s="308"/>
      <c r="I6" s="309"/>
      <c r="J6" s="310"/>
      <c r="K6" s="23" t="s">
        <v>18</v>
      </c>
      <c r="L6" s="23" t="s">
        <v>20</v>
      </c>
      <c r="M6" s="23" t="s">
        <v>44</v>
      </c>
      <c r="N6" s="23" t="s">
        <v>31</v>
      </c>
      <c r="O6" s="23" t="s">
        <v>37</v>
      </c>
      <c r="P6" s="23" t="s">
        <v>37</v>
      </c>
      <c r="Q6" s="308"/>
      <c r="R6" s="309"/>
      <c r="S6" s="310"/>
      <c r="T6" s="304"/>
      <c r="U6" s="23" t="s">
        <v>40</v>
      </c>
      <c r="V6" s="23" t="s">
        <v>42</v>
      </c>
      <c r="W6" s="24" t="s">
        <v>64</v>
      </c>
      <c r="X6" s="24" t="s">
        <v>65</v>
      </c>
      <c r="Y6" s="24" t="s">
        <v>66</v>
      </c>
      <c r="Z6" s="302"/>
    </row>
    <row r="7" spans="2:26" s="10" customFormat="1" ht="29.25" customHeight="1">
      <c r="B7" s="157"/>
      <c r="C7" s="123" t="str">
        <f>IF(ISBLANK(B7), "", "-")</f>
        <v/>
      </c>
      <c r="D7" s="155"/>
      <c r="E7" s="98"/>
      <c r="F7" s="98"/>
      <c r="G7" s="98"/>
      <c r="H7" s="99"/>
      <c r="I7" s="25" t="s">
        <v>96</v>
      </c>
      <c r="J7" s="103"/>
      <c r="K7" s="128"/>
      <c r="L7" s="129"/>
      <c r="M7" s="129"/>
      <c r="N7" s="128"/>
      <c r="O7" s="129"/>
      <c r="P7" s="129"/>
      <c r="Q7" s="99"/>
      <c r="R7" s="25" t="s">
        <v>96</v>
      </c>
      <c r="S7" s="103"/>
      <c r="T7" s="97"/>
      <c r="U7" s="129"/>
      <c r="V7" s="129"/>
      <c r="W7" s="21"/>
      <c r="X7" s="21"/>
      <c r="Y7" s="21"/>
      <c r="Z7" s="98"/>
    </row>
    <row r="8" spans="2:26" s="10" customFormat="1" ht="29.25" customHeight="1">
      <c r="B8" s="157"/>
      <c r="C8" s="123" t="str">
        <f t="shared" ref="C8:C16" si="0">IF(ISBLANK(B8), "", "-")</f>
        <v/>
      </c>
      <c r="D8" s="155"/>
      <c r="E8" s="98"/>
      <c r="F8" s="98"/>
      <c r="G8" s="98"/>
      <c r="H8" s="99"/>
      <c r="I8" s="25" t="s">
        <v>96</v>
      </c>
      <c r="J8" s="103"/>
      <c r="K8" s="128"/>
      <c r="L8" s="129"/>
      <c r="M8" s="129"/>
      <c r="N8" s="128"/>
      <c r="O8" s="129"/>
      <c r="P8" s="129"/>
      <c r="Q8" s="99"/>
      <c r="R8" s="25" t="s">
        <v>96</v>
      </c>
      <c r="S8" s="103"/>
      <c r="T8" s="97"/>
      <c r="U8" s="129"/>
      <c r="V8" s="129"/>
      <c r="W8" s="21"/>
      <c r="X8" s="21"/>
      <c r="Y8" s="21"/>
      <c r="Z8" s="98"/>
    </row>
    <row r="9" spans="2:26" s="10" customFormat="1" ht="29.25" customHeight="1">
      <c r="B9" s="157"/>
      <c r="C9" s="123" t="str">
        <f t="shared" si="0"/>
        <v/>
      </c>
      <c r="D9" s="155"/>
      <c r="E9" s="98"/>
      <c r="F9" s="98"/>
      <c r="G9" s="98"/>
      <c r="H9" s="99"/>
      <c r="I9" s="25" t="s">
        <v>96</v>
      </c>
      <c r="J9" s="103"/>
      <c r="K9" s="128"/>
      <c r="L9" s="129"/>
      <c r="M9" s="129"/>
      <c r="N9" s="128"/>
      <c r="O9" s="129" t="s">
        <v>120</v>
      </c>
      <c r="P9" s="129"/>
      <c r="Q9" s="99"/>
      <c r="R9" s="25" t="s">
        <v>96</v>
      </c>
      <c r="S9" s="103"/>
      <c r="T9" s="97"/>
      <c r="U9" s="129"/>
      <c r="V9" s="129"/>
      <c r="W9" s="21"/>
      <c r="X9" s="21"/>
      <c r="Y9" s="21"/>
      <c r="Z9" s="98"/>
    </row>
    <row r="10" spans="2:26" s="10" customFormat="1" ht="29.25" customHeight="1">
      <c r="B10" s="157"/>
      <c r="C10" s="123" t="str">
        <f t="shared" si="0"/>
        <v/>
      </c>
      <c r="D10" s="155"/>
      <c r="E10" s="98"/>
      <c r="F10" s="98"/>
      <c r="G10" s="98"/>
      <c r="H10" s="99"/>
      <c r="I10" s="25" t="s">
        <v>96</v>
      </c>
      <c r="J10" s="103"/>
      <c r="K10" s="128"/>
      <c r="L10" s="129"/>
      <c r="M10" s="129"/>
      <c r="N10" s="128"/>
      <c r="O10" s="129" t="s">
        <v>120</v>
      </c>
      <c r="P10" s="129"/>
      <c r="Q10" s="99"/>
      <c r="R10" s="25" t="s">
        <v>96</v>
      </c>
      <c r="S10" s="103"/>
      <c r="T10" s="97"/>
      <c r="U10" s="129"/>
      <c r="V10" s="129"/>
      <c r="W10" s="21"/>
      <c r="X10" s="21"/>
      <c r="Y10" s="21"/>
      <c r="Z10" s="98"/>
    </row>
    <row r="11" spans="2:26" s="10" customFormat="1" ht="29.25" customHeight="1">
      <c r="B11" s="157"/>
      <c r="C11" s="123" t="str">
        <f t="shared" si="0"/>
        <v/>
      </c>
      <c r="D11" s="155"/>
      <c r="E11" s="98"/>
      <c r="F11" s="98"/>
      <c r="G11" s="98"/>
      <c r="H11" s="99"/>
      <c r="I11" s="25" t="s">
        <v>96</v>
      </c>
      <c r="J11" s="103"/>
      <c r="K11" s="128"/>
      <c r="L11" s="129"/>
      <c r="M11" s="129"/>
      <c r="N11" s="128"/>
      <c r="O11" s="129" t="s">
        <v>120</v>
      </c>
      <c r="P11" s="129"/>
      <c r="Q11" s="99"/>
      <c r="R11" s="25" t="s">
        <v>96</v>
      </c>
      <c r="S11" s="103"/>
      <c r="T11" s="97"/>
      <c r="U11" s="129"/>
      <c r="V11" s="129"/>
      <c r="W11" s="21"/>
      <c r="X11" s="21"/>
      <c r="Y11" s="21"/>
      <c r="Z11" s="98"/>
    </row>
    <row r="12" spans="2:26" s="10" customFormat="1" ht="29.25" customHeight="1">
      <c r="B12" s="157"/>
      <c r="C12" s="123" t="str">
        <f t="shared" si="0"/>
        <v/>
      </c>
      <c r="D12" s="155"/>
      <c r="E12" s="98"/>
      <c r="F12" s="98"/>
      <c r="G12" s="98"/>
      <c r="H12" s="99"/>
      <c r="I12" s="25" t="s">
        <v>96</v>
      </c>
      <c r="J12" s="103"/>
      <c r="K12" s="128"/>
      <c r="L12" s="129"/>
      <c r="M12" s="129"/>
      <c r="N12" s="128"/>
      <c r="O12" s="129" t="s">
        <v>120</v>
      </c>
      <c r="P12" s="129"/>
      <c r="Q12" s="99"/>
      <c r="R12" s="25" t="s">
        <v>96</v>
      </c>
      <c r="S12" s="103"/>
      <c r="T12" s="97"/>
      <c r="U12" s="129"/>
      <c r="V12" s="129"/>
      <c r="W12" s="21"/>
      <c r="X12" s="21"/>
      <c r="Y12" s="21"/>
      <c r="Z12" s="98"/>
    </row>
    <row r="13" spans="2:26" s="10" customFormat="1" ht="29.25" customHeight="1">
      <c r="B13" s="157"/>
      <c r="C13" s="123" t="str">
        <f t="shared" si="0"/>
        <v/>
      </c>
      <c r="D13" s="155"/>
      <c r="E13" s="98"/>
      <c r="F13" s="98"/>
      <c r="G13" s="98"/>
      <c r="H13" s="99"/>
      <c r="I13" s="25" t="s">
        <v>96</v>
      </c>
      <c r="J13" s="103"/>
      <c r="K13" s="128"/>
      <c r="L13" s="129"/>
      <c r="M13" s="129"/>
      <c r="N13" s="128"/>
      <c r="O13" s="129" t="s">
        <v>120</v>
      </c>
      <c r="P13" s="129"/>
      <c r="Q13" s="99"/>
      <c r="R13" s="25" t="s">
        <v>96</v>
      </c>
      <c r="S13" s="103"/>
      <c r="T13" s="97"/>
      <c r="U13" s="129"/>
      <c r="V13" s="129"/>
      <c r="W13" s="21"/>
      <c r="X13" s="21"/>
      <c r="Y13" s="21"/>
      <c r="Z13" s="98"/>
    </row>
    <row r="14" spans="2:26" s="10" customFormat="1" ht="29.25" customHeight="1">
      <c r="B14" s="157"/>
      <c r="C14" s="123" t="str">
        <f t="shared" si="0"/>
        <v/>
      </c>
      <c r="D14" s="155"/>
      <c r="E14" s="98"/>
      <c r="F14" s="98"/>
      <c r="G14" s="98"/>
      <c r="H14" s="99"/>
      <c r="I14" s="25" t="s">
        <v>96</v>
      </c>
      <c r="J14" s="103"/>
      <c r="K14" s="128"/>
      <c r="L14" s="129"/>
      <c r="M14" s="129"/>
      <c r="N14" s="128"/>
      <c r="O14" s="129" t="s">
        <v>120</v>
      </c>
      <c r="P14" s="129"/>
      <c r="Q14" s="99"/>
      <c r="R14" s="25" t="s">
        <v>96</v>
      </c>
      <c r="S14" s="103"/>
      <c r="T14" s="97"/>
      <c r="U14" s="129"/>
      <c r="V14" s="129"/>
      <c r="W14" s="21"/>
      <c r="X14" s="21"/>
      <c r="Y14" s="21"/>
      <c r="Z14" s="98"/>
    </row>
    <row r="15" spans="2:26" s="10" customFormat="1" ht="29.25" customHeight="1">
      <c r="B15" s="157"/>
      <c r="C15" s="123" t="str">
        <f t="shared" si="0"/>
        <v/>
      </c>
      <c r="D15" s="155"/>
      <c r="E15" s="98"/>
      <c r="F15" s="98"/>
      <c r="G15" s="98"/>
      <c r="H15" s="99"/>
      <c r="I15" s="25" t="s">
        <v>96</v>
      </c>
      <c r="J15" s="103"/>
      <c r="K15" s="128"/>
      <c r="L15" s="129"/>
      <c r="M15" s="129"/>
      <c r="N15" s="128"/>
      <c r="O15" s="129" t="s">
        <v>120</v>
      </c>
      <c r="P15" s="129"/>
      <c r="Q15" s="99"/>
      <c r="R15" s="25" t="s">
        <v>96</v>
      </c>
      <c r="S15" s="103"/>
      <c r="T15" s="97"/>
      <c r="U15" s="129"/>
      <c r="V15" s="129"/>
      <c r="W15" s="21"/>
      <c r="X15" s="21"/>
      <c r="Y15" s="21"/>
      <c r="Z15" s="98"/>
    </row>
    <row r="16" spans="2:26" s="10" customFormat="1" ht="29.25" customHeight="1" thickBot="1">
      <c r="B16" s="158"/>
      <c r="C16" s="124" t="str">
        <f t="shared" si="0"/>
        <v/>
      </c>
      <c r="D16" s="156"/>
      <c r="E16" s="101"/>
      <c r="F16" s="101"/>
      <c r="G16" s="101"/>
      <c r="H16" s="102"/>
      <c r="I16" s="25" t="s">
        <v>96</v>
      </c>
      <c r="J16" s="104"/>
      <c r="K16" s="130"/>
      <c r="L16" s="131"/>
      <c r="M16" s="131"/>
      <c r="N16" s="130"/>
      <c r="O16" s="129" t="s">
        <v>120</v>
      </c>
      <c r="P16" s="131"/>
      <c r="Q16" s="102"/>
      <c r="R16" s="25" t="s">
        <v>96</v>
      </c>
      <c r="S16" s="104"/>
      <c r="T16" s="100"/>
      <c r="U16" s="129"/>
      <c r="V16" s="129"/>
      <c r="W16" s="26"/>
      <c r="X16" s="26"/>
      <c r="Y16" s="26"/>
      <c r="Z16" s="101"/>
    </row>
    <row r="17" spans="2:26" s="10" customFormat="1" ht="18" customHeight="1" thickTop="1">
      <c r="B17" s="297" t="s">
        <v>43</v>
      </c>
      <c r="C17" s="298"/>
      <c r="D17" s="299"/>
      <c r="E17" s="27"/>
      <c r="F17" s="27"/>
      <c r="G17" s="27"/>
      <c r="H17" s="28"/>
      <c r="I17" s="29"/>
      <c r="J17" s="30"/>
      <c r="K17" s="132"/>
      <c r="L17" s="133"/>
      <c r="M17" s="133"/>
      <c r="N17" s="134"/>
      <c r="O17" s="133"/>
      <c r="P17" s="133"/>
      <c r="Q17" s="28"/>
      <c r="R17" s="29"/>
      <c r="S17" s="30"/>
      <c r="T17" s="31"/>
      <c r="U17" s="133"/>
      <c r="V17" s="133"/>
      <c r="W17" s="105"/>
      <c r="X17" s="105"/>
      <c r="Y17" s="105"/>
      <c r="Z17" s="27"/>
    </row>
    <row r="18" spans="2:26" ht="9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3"/>
      <c r="Y18" s="33"/>
      <c r="Z18" s="32"/>
    </row>
    <row r="19" spans="2:26">
      <c r="B19" s="1" t="s">
        <v>45</v>
      </c>
    </row>
    <row r="20" spans="2:26">
      <c r="E20" s="1" t="s">
        <v>100</v>
      </c>
    </row>
    <row r="21" spans="2:26">
      <c r="B21" s="1" t="s">
        <v>125</v>
      </c>
    </row>
    <row r="26" spans="2:26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  <c r="Y26" s="33"/>
      <c r="Z26" s="32"/>
    </row>
    <row r="27" spans="2:26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3"/>
      <c r="Z27" s="32"/>
    </row>
    <row r="28" spans="2:26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3"/>
      <c r="Y28" s="33"/>
      <c r="Z28" s="32"/>
    </row>
    <row r="29" spans="2:26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  <c r="X29" s="33"/>
      <c r="Y29" s="33"/>
      <c r="Z29" s="32"/>
    </row>
    <row r="30" spans="2:26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3"/>
      <c r="Y30" s="33"/>
      <c r="Z30" s="32"/>
    </row>
  </sheetData>
  <sheetProtection formatColumns="0" formatRows="0"/>
  <mergeCells count="10">
    <mergeCell ref="B17:D17"/>
    <mergeCell ref="W5:Y5"/>
    <mergeCell ref="Z5:Z6"/>
    <mergeCell ref="T5:T6"/>
    <mergeCell ref="Q5:S6"/>
    <mergeCell ref="H5:J6"/>
    <mergeCell ref="E5:E6"/>
    <mergeCell ref="F5:F6"/>
    <mergeCell ref="G5:G6"/>
    <mergeCell ref="B5:D6"/>
  </mergeCells>
  <phoneticPr fontId="1"/>
  <dataValidations count="8">
    <dataValidation imeMode="off" allowBlank="1" showInputMessage="1" showErrorMessage="1" sqref="T7:T16 I7:I16 R7:R16 C7:C16"/>
    <dataValidation imeMode="on" allowBlank="1" showInputMessage="1" showErrorMessage="1" sqref="E7:G16 Z7:Z16"/>
    <dataValidation type="decimal" imeMode="off" operator="greaterThanOrEqual" allowBlank="1" showInputMessage="1" showErrorMessage="1" sqref="N7:N16 K7:K17">
      <formula1>0</formula1>
    </dataValidation>
    <dataValidation type="whole" imeMode="off" operator="greaterThanOrEqual" allowBlank="1" showInputMessage="1" showErrorMessage="1" sqref="L7:M17 U7:V17 O7:P17">
      <formula1>0</formula1>
    </dataValidation>
    <dataValidation type="textLength" imeMode="off" allowBlank="1" showInputMessage="1" showErrorMessage="1" sqref="H7:H16 J7:J16 Q7:Q16 S7:S16">
      <formula1>2</formula1>
      <formula2>3</formula2>
    </dataValidation>
    <dataValidation type="list" allowBlank="1" showInputMessage="1" showErrorMessage="1" sqref="W17:Y17">
      <formula1>"○"</formula1>
    </dataValidation>
    <dataValidation type="list" imeMode="off" allowBlank="1" showInputMessage="1" showErrorMessage="1" sqref="B7:B16">
      <formula1>"10, 20, 30, 40, 50, 60"</formula1>
    </dataValidation>
    <dataValidation type="list" imeMode="off" allowBlank="1" showInputMessage="1" showErrorMessage="1" sqref="D7:D16">
      <formula1>"01, 02, 03, 04, 05, 06, 07"</formula1>
    </dataValidation>
  </dataValidations>
  <pageMargins left="0.75" right="0.48" top="1" bottom="1" header="0.51200000000000001" footer="0.51200000000000001"/>
  <pageSetup paperSize="9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H27"/>
  <sheetViews>
    <sheetView workbookViewId="0"/>
  </sheetViews>
  <sheetFormatPr defaultRowHeight="21" customHeight="1"/>
  <cols>
    <col min="1" max="1" width="1.625" style="1" customWidth="1"/>
    <col min="2" max="2" width="5" style="1" customWidth="1"/>
    <col min="3" max="3" width="35" style="1" customWidth="1"/>
    <col min="4" max="4" width="15.5" style="1" customWidth="1"/>
    <col min="5" max="5" width="14.625" style="1" customWidth="1"/>
    <col min="6" max="7" width="14" style="1" customWidth="1"/>
    <col min="8" max="8" width="28.5" style="1" customWidth="1"/>
    <col min="9" max="9" width="1.625" style="1" customWidth="1"/>
    <col min="10" max="16384" width="9" style="1"/>
  </cols>
  <sheetData>
    <row r="1" spans="2:8" ht="13.5" customHeight="1">
      <c r="B1" s="1" t="s">
        <v>126</v>
      </c>
    </row>
    <row r="2" spans="2:8" ht="9" customHeight="1"/>
    <row r="3" spans="2:8" ht="13.5" customHeight="1">
      <c r="B3" s="1" t="s">
        <v>51</v>
      </c>
      <c r="D3" s="34" t="s">
        <v>52</v>
      </c>
      <c r="E3" s="151"/>
      <c r="F3" s="1" t="s">
        <v>50</v>
      </c>
    </row>
    <row r="4" spans="2:8" ht="6" customHeight="1"/>
    <row r="5" spans="2:8" ht="30" customHeight="1">
      <c r="B5" s="212" t="s">
        <v>121</v>
      </c>
      <c r="C5" s="318" t="s">
        <v>47</v>
      </c>
      <c r="D5" s="319"/>
      <c r="E5" s="320"/>
      <c r="F5" s="36" t="s">
        <v>54</v>
      </c>
      <c r="G5" s="37" t="s">
        <v>55</v>
      </c>
      <c r="H5" s="37" t="s">
        <v>23</v>
      </c>
    </row>
    <row r="6" spans="2:8" ht="21" customHeight="1">
      <c r="B6" s="317" t="s">
        <v>122</v>
      </c>
      <c r="C6" s="38" t="s">
        <v>48</v>
      </c>
      <c r="D6" s="39"/>
      <c r="E6" s="40"/>
      <c r="F6" s="95"/>
      <c r="G6" s="95"/>
      <c r="H6" s="96"/>
    </row>
    <row r="7" spans="2:8" ht="21" customHeight="1">
      <c r="B7" s="317"/>
      <c r="C7" s="38" t="s">
        <v>151</v>
      </c>
      <c r="D7" s="39"/>
      <c r="E7" s="40"/>
      <c r="F7" s="95"/>
      <c r="G7" s="95"/>
      <c r="H7" s="96"/>
    </row>
    <row r="8" spans="2:8" ht="21" customHeight="1">
      <c r="B8" s="317"/>
      <c r="C8" s="38" t="s">
        <v>127</v>
      </c>
      <c r="D8" s="39"/>
      <c r="E8" s="40"/>
      <c r="F8" s="95"/>
      <c r="G8" s="41"/>
      <c r="H8" s="96"/>
    </row>
    <row r="9" spans="2:8" ht="21" customHeight="1">
      <c r="B9" s="213" t="s">
        <v>128</v>
      </c>
      <c r="C9" s="214" t="s">
        <v>129</v>
      </c>
      <c r="D9" s="39"/>
      <c r="E9" s="40"/>
      <c r="F9" s="95"/>
      <c r="G9" s="95"/>
      <c r="H9" s="96"/>
    </row>
    <row r="10" spans="2:8" ht="9" customHeight="1"/>
    <row r="11" spans="2:8" ht="18" customHeight="1">
      <c r="B11" s="1" t="s">
        <v>49</v>
      </c>
    </row>
    <row r="12" spans="2:8" ht="18" customHeight="1">
      <c r="B12" s="1" t="s">
        <v>130</v>
      </c>
    </row>
    <row r="13" spans="2:8" ht="18" customHeight="1">
      <c r="B13" s="1" t="s">
        <v>131</v>
      </c>
    </row>
    <row r="14" spans="2:8" ht="18" customHeight="1">
      <c r="B14" s="1" t="s">
        <v>132</v>
      </c>
    </row>
    <row r="16" spans="2:8" ht="13.5" customHeight="1">
      <c r="B16" s="1" t="s">
        <v>53</v>
      </c>
      <c r="D16" s="34" t="s">
        <v>52</v>
      </c>
      <c r="E16" s="151"/>
      <c r="F16" s="1" t="s">
        <v>50</v>
      </c>
    </row>
    <row r="17" spans="2:8" ht="6" customHeight="1">
      <c r="D17" s="34"/>
      <c r="E17" s="35"/>
    </row>
    <row r="18" spans="2:8" ht="30" customHeight="1">
      <c r="B18" s="212" t="s">
        <v>121</v>
      </c>
      <c r="C18" s="318" t="s">
        <v>47</v>
      </c>
      <c r="D18" s="319"/>
      <c r="E18" s="320"/>
      <c r="F18" s="36" t="s">
        <v>54</v>
      </c>
      <c r="G18" s="37" t="s">
        <v>55</v>
      </c>
      <c r="H18" s="37" t="s">
        <v>23</v>
      </c>
    </row>
    <row r="19" spans="2:8" ht="21" customHeight="1">
      <c r="B19" s="317" t="s">
        <v>123</v>
      </c>
      <c r="C19" s="38" t="s">
        <v>48</v>
      </c>
      <c r="D19" s="39"/>
      <c r="E19" s="40"/>
      <c r="F19" s="95"/>
      <c r="G19" s="95"/>
      <c r="H19" s="96"/>
    </row>
    <row r="20" spans="2:8" ht="21" customHeight="1">
      <c r="B20" s="317"/>
      <c r="C20" s="38" t="s">
        <v>151</v>
      </c>
      <c r="D20" s="39"/>
      <c r="E20" s="40"/>
      <c r="F20" s="95"/>
      <c r="G20" s="95"/>
      <c r="H20" s="96"/>
    </row>
    <row r="21" spans="2:8" ht="21" customHeight="1">
      <c r="B21" s="317"/>
      <c r="C21" s="38" t="s">
        <v>150</v>
      </c>
      <c r="D21" s="39"/>
      <c r="E21" s="40"/>
      <c r="F21" s="95"/>
      <c r="G21" s="41"/>
      <c r="H21" s="96"/>
    </row>
    <row r="22" spans="2:8" ht="21" customHeight="1">
      <c r="B22" s="213" t="s">
        <v>128</v>
      </c>
      <c r="C22" s="214" t="s">
        <v>129</v>
      </c>
      <c r="D22" s="39"/>
      <c r="E22" s="40"/>
      <c r="F22" s="95"/>
      <c r="G22" s="95"/>
      <c r="H22" s="96"/>
    </row>
    <row r="23" spans="2:8" ht="9" customHeight="1"/>
    <row r="24" spans="2:8" ht="18" customHeight="1">
      <c r="B24" s="1" t="s">
        <v>49</v>
      </c>
    </row>
    <row r="25" spans="2:8" ht="18" customHeight="1">
      <c r="B25" s="1" t="s">
        <v>133</v>
      </c>
    </row>
    <row r="26" spans="2:8" ht="18" customHeight="1">
      <c r="B26" s="1" t="s">
        <v>134</v>
      </c>
    </row>
    <row r="27" spans="2:8" ht="18" customHeight="1">
      <c r="B27" s="1" t="s">
        <v>132</v>
      </c>
    </row>
  </sheetData>
  <sheetProtection formatColumns="0" formatRows="0"/>
  <mergeCells count="4">
    <mergeCell ref="B6:B8"/>
    <mergeCell ref="C5:E5"/>
    <mergeCell ref="C18:E18"/>
    <mergeCell ref="B19:B21"/>
  </mergeCells>
  <phoneticPr fontId="1"/>
  <dataValidations count="5">
    <dataValidation imeMode="on" allowBlank="1" showInputMessage="1" showErrorMessage="1" sqref="H6:H9 H19:H22"/>
    <dataValidation type="list" imeMode="on" allowBlank="1" showInputMessage="1" showErrorMessage="1" sqref="F6:F9 F19:F22">
      <formula1>"○"</formula1>
    </dataValidation>
    <dataValidation type="list" imeMode="on" allowBlank="1" showInputMessage="1" showErrorMessage="1" sqref="G6:G7 G19:G20">
      <formula1>"①, ②, ③, ④, ⑤, ⑥, ⑦"</formula1>
    </dataValidation>
    <dataValidation imeMode="off" allowBlank="1" showInputMessage="1" showErrorMessage="1" sqref="E16 E3"/>
    <dataValidation type="list" imeMode="on" allowBlank="1" showInputMessage="1" showErrorMessage="1" sqref="G9 G22">
      <formula1>"①, ②, ③, ④"</formula1>
    </dataValidation>
  </dataValidations>
  <pageMargins left="0.75" right="0.59" top="1" bottom="1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Y35"/>
  <sheetViews>
    <sheetView workbookViewId="0"/>
  </sheetViews>
  <sheetFormatPr defaultRowHeight="9"/>
  <cols>
    <col min="1" max="1" width="1.625" style="77" customWidth="1"/>
    <col min="2" max="2" width="2.375" style="43" customWidth="1"/>
    <col min="3" max="3" width="1.375" style="43" customWidth="1"/>
    <col min="4" max="4" width="2.375" style="43" customWidth="1"/>
    <col min="5" max="5" width="7.625" style="77" customWidth="1"/>
    <col min="6" max="6" width="8.125" style="78" customWidth="1"/>
    <col min="7" max="7" width="7" style="78" customWidth="1"/>
    <col min="8" max="8" width="7.75" style="78" customWidth="1"/>
    <col min="9" max="11" width="5.625" style="78" customWidth="1"/>
    <col min="12" max="12" width="7.75" style="78" customWidth="1"/>
    <col min="13" max="15" width="5.625" style="78" customWidth="1"/>
    <col min="16" max="16" width="7.75" style="78" customWidth="1"/>
    <col min="17" max="19" width="5.625" style="78" customWidth="1"/>
    <col min="20" max="20" width="7.75" style="78" customWidth="1"/>
    <col min="21" max="23" width="5.625" style="78" customWidth="1"/>
    <col min="24" max="25" width="7.75" style="79" customWidth="1"/>
    <col min="26" max="26" width="1.625" style="77" customWidth="1"/>
    <col min="27" max="16384" width="9" style="77"/>
  </cols>
  <sheetData>
    <row r="1" spans="2:25" s="43" customFormat="1" ht="13.5">
      <c r="B1" s="42" t="s">
        <v>135</v>
      </c>
      <c r="C1" s="42"/>
      <c r="D1" s="4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21" t="s">
        <v>113</v>
      </c>
      <c r="W1" s="321"/>
      <c r="X1" s="45"/>
      <c r="Y1" s="45"/>
    </row>
    <row r="2" spans="2:25" s="43" customFormat="1" ht="6" customHeight="1" thickBot="1"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22"/>
      <c r="W2" s="322"/>
      <c r="X2" s="45"/>
      <c r="Y2" s="45"/>
    </row>
    <row r="3" spans="2:25" s="46" customFormat="1" ht="15" customHeight="1">
      <c r="B3" s="340" t="s">
        <v>33</v>
      </c>
      <c r="C3" s="341"/>
      <c r="D3" s="342"/>
      <c r="E3" s="326" t="s">
        <v>95</v>
      </c>
      <c r="F3" s="323" t="s">
        <v>56</v>
      </c>
      <c r="G3" s="324"/>
      <c r="H3" s="323" t="s">
        <v>61</v>
      </c>
      <c r="I3" s="325"/>
      <c r="J3" s="325"/>
      <c r="K3" s="324"/>
      <c r="L3" s="323" t="s">
        <v>62</v>
      </c>
      <c r="M3" s="325"/>
      <c r="N3" s="325"/>
      <c r="O3" s="324"/>
      <c r="P3" s="323" t="s">
        <v>136</v>
      </c>
      <c r="Q3" s="325"/>
      <c r="R3" s="325"/>
      <c r="S3" s="324"/>
      <c r="T3" s="323" t="s">
        <v>137</v>
      </c>
      <c r="U3" s="325"/>
      <c r="V3" s="325"/>
      <c r="W3" s="324"/>
    </row>
    <row r="4" spans="2:25" s="46" customFormat="1" ht="13.5" customHeight="1">
      <c r="B4" s="343"/>
      <c r="C4" s="344"/>
      <c r="D4" s="345"/>
      <c r="E4" s="327"/>
      <c r="F4" s="47" t="s">
        <v>38</v>
      </c>
      <c r="G4" s="48"/>
      <c r="H4" s="47" t="s">
        <v>57</v>
      </c>
      <c r="I4" s="49"/>
      <c r="J4" s="49"/>
      <c r="K4" s="48"/>
      <c r="L4" s="47" t="s">
        <v>57</v>
      </c>
      <c r="M4" s="49"/>
      <c r="N4" s="49"/>
      <c r="O4" s="48"/>
      <c r="P4" s="47" t="s">
        <v>57</v>
      </c>
      <c r="Q4" s="49"/>
      <c r="R4" s="49"/>
      <c r="S4" s="48"/>
      <c r="T4" s="47" t="s">
        <v>57</v>
      </c>
      <c r="U4" s="49"/>
      <c r="V4" s="49"/>
      <c r="W4" s="48"/>
    </row>
    <row r="5" spans="2:25" s="57" customFormat="1" ht="27.75" customHeight="1">
      <c r="B5" s="343"/>
      <c r="C5" s="344"/>
      <c r="D5" s="345"/>
      <c r="E5" s="327"/>
      <c r="F5" s="50"/>
      <c r="G5" s="51" t="s">
        <v>91</v>
      </c>
      <c r="H5" s="50"/>
      <c r="I5" s="52" t="s">
        <v>58</v>
      </c>
      <c r="J5" s="53" t="s">
        <v>59</v>
      </c>
      <c r="K5" s="54" t="s">
        <v>60</v>
      </c>
      <c r="L5" s="55"/>
      <c r="M5" s="52" t="s">
        <v>58</v>
      </c>
      <c r="N5" s="53" t="s">
        <v>59</v>
      </c>
      <c r="O5" s="54" t="s">
        <v>60</v>
      </c>
      <c r="P5" s="56"/>
      <c r="Q5" s="52" t="s">
        <v>58</v>
      </c>
      <c r="R5" s="53" t="s">
        <v>59</v>
      </c>
      <c r="S5" s="54" t="s">
        <v>60</v>
      </c>
      <c r="T5" s="56"/>
      <c r="U5" s="52" t="s">
        <v>58</v>
      </c>
      <c r="V5" s="53" t="s">
        <v>59</v>
      </c>
      <c r="W5" s="54" t="s">
        <v>60</v>
      </c>
    </row>
    <row r="6" spans="2:25" s="46" customFormat="1" ht="10.5" customHeight="1" thickBot="1">
      <c r="B6" s="346"/>
      <c r="C6" s="347"/>
      <c r="D6" s="348"/>
      <c r="E6" s="328"/>
      <c r="F6" s="58"/>
      <c r="G6" s="59" t="s">
        <v>92</v>
      </c>
      <c r="H6" s="58"/>
      <c r="I6" s="60"/>
      <c r="J6" s="61"/>
      <c r="K6" s="62"/>
      <c r="L6" s="63"/>
      <c r="M6" s="60"/>
      <c r="N6" s="61"/>
      <c r="O6" s="62"/>
      <c r="P6" s="64"/>
      <c r="Q6" s="60"/>
      <c r="R6" s="61"/>
      <c r="S6" s="62"/>
      <c r="T6" s="64"/>
      <c r="U6" s="60"/>
      <c r="V6" s="61"/>
      <c r="W6" s="62"/>
    </row>
    <row r="7" spans="2:25" s="66" customFormat="1" ht="16.5" customHeight="1">
      <c r="B7" s="178"/>
      <c r="C7" s="152" t="str">
        <f>IF(ISBLANK(B7), "", "-")</f>
        <v/>
      </c>
      <c r="D7" s="181"/>
      <c r="E7" s="182"/>
      <c r="F7" s="81"/>
      <c r="G7" s="80"/>
      <c r="H7" s="81"/>
      <c r="I7" s="82"/>
      <c r="J7" s="83"/>
      <c r="K7" s="136" t="str">
        <f>IF(I7 &amp; J7 = "", "", I7 - J7)</f>
        <v/>
      </c>
      <c r="L7" s="81"/>
      <c r="M7" s="82"/>
      <c r="N7" s="83"/>
      <c r="O7" s="136" t="str">
        <f>IF(M7 &amp; N7 = "", "", M7 - N7)</f>
        <v/>
      </c>
      <c r="P7" s="81"/>
      <c r="Q7" s="82"/>
      <c r="R7" s="83"/>
      <c r="S7" s="136" t="str">
        <f>IF(Q7 &amp; R7 = "", "", Q7 - R7)</f>
        <v/>
      </c>
      <c r="T7" s="81"/>
      <c r="U7" s="82"/>
      <c r="V7" s="83"/>
      <c r="W7" s="137" t="str">
        <f>IF(U7 &amp; V7 = "", "", U7 - V7)</f>
        <v/>
      </c>
    </row>
    <row r="8" spans="2:25" s="66" customFormat="1" ht="16.5" customHeight="1">
      <c r="B8" s="179"/>
      <c r="C8" s="153" t="str">
        <f t="shared" ref="C8:C16" si="0">IF(ISBLANK(B8), "", "-")</f>
        <v/>
      </c>
      <c r="D8" s="183"/>
      <c r="E8" s="184"/>
      <c r="F8" s="85"/>
      <c r="G8" s="84"/>
      <c r="H8" s="85"/>
      <c r="I8" s="86"/>
      <c r="J8" s="87"/>
      <c r="K8" s="136" t="str">
        <f t="shared" ref="K8:K16" si="1">IF(I8 &amp; J8 = "", "", I8 - J8)</f>
        <v/>
      </c>
      <c r="L8" s="85"/>
      <c r="M8" s="86"/>
      <c r="N8" s="87"/>
      <c r="O8" s="136" t="str">
        <f t="shared" ref="O8:O16" si="2">IF(M8 &amp; N8 = "", "", M8 - N8)</f>
        <v/>
      </c>
      <c r="P8" s="85"/>
      <c r="Q8" s="86"/>
      <c r="R8" s="87"/>
      <c r="S8" s="136" t="str">
        <f t="shared" ref="S8:S16" si="3">IF(Q8 &amp; R8 = "", "", Q8 - R8)</f>
        <v/>
      </c>
      <c r="T8" s="85"/>
      <c r="U8" s="86"/>
      <c r="V8" s="87"/>
      <c r="W8" s="138" t="str">
        <f t="shared" ref="W8:W16" si="4">IF(U8 &amp; V8 = "", "", U8 - V8)</f>
        <v/>
      </c>
    </row>
    <row r="9" spans="2:25" s="66" customFormat="1" ht="16.5" customHeight="1">
      <c r="B9" s="179"/>
      <c r="C9" s="153" t="str">
        <f t="shared" si="0"/>
        <v/>
      </c>
      <c r="D9" s="183"/>
      <c r="E9" s="184"/>
      <c r="F9" s="85"/>
      <c r="G9" s="84"/>
      <c r="H9" s="85"/>
      <c r="I9" s="86"/>
      <c r="J9" s="87"/>
      <c r="K9" s="136" t="str">
        <f t="shared" si="1"/>
        <v/>
      </c>
      <c r="L9" s="85"/>
      <c r="M9" s="86"/>
      <c r="N9" s="87"/>
      <c r="O9" s="136" t="str">
        <f t="shared" si="2"/>
        <v/>
      </c>
      <c r="P9" s="85"/>
      <c r="Q9" s="86"/>
      <c r="R9" s="87"/>
      <c r="S9" s="136" t="str">
        <f t="shared" si="3"/>
        <v/>
      </c>
      <c r="T9" s="85"/>
      <c r="U9" s="86"/>
      <c r="V9" s="87"/>
      <c r="W9" s="138" t="str">
        <f t="shared" si="4"/>
        <v/>
      </c>
    </row>
    <row r="10" spans="2:25" s="66" customFormat="1" ht="16.5" customHeight="1">
      <c r="B10" s="179"/>
      <c r="C10" s="153" t="str">
        <f t="shared" si="0"/>
        <v/>
      </c>
      <c r="D10" s="183"/>
      <c r="E10" s="184"/>
      <c r="F10" s="85"/>
      <c r="G10" s="84"/>
      <c r="H10" s="85"/>
      <c r="I10" s="86"/>
      <c r="J10" s="87"/>
      <c r="K10" s="136" t="str">
        <f t="shared" si="1"/>
        <v/>
      </c>
      <c r="L10" s="85"/>
      <c r="M10" s="86"/>
      <c r="N10" s="87"/>
      <c r="O10" s="136" t="str">
        <f t="shared" si="2"/>
        <v/>
      </c>
      <c r="P10" s="85"/>
      <c r="Q10" s="86"/>
      <c r="R10" s="87"/>
      <c r="S10" s="136" t="str">
        <f t="shared" si="3"/>
        <v/>
      </c>
      <c r="T10" s="85"/>
      <c r="U10" s="86"/>
      <c r="V10" s="87"/>
      <c r="W10" s="138" t="str">
        <f t="shared" si="4"/>
        <v/>
      </c>
    </row>
    <row r="11" spans="2:25" s="66" customFormat="1" ht="16.5" customHeight="1">
      <c r="B11" s="179"/>
      <c r="C11" s="153" t="str">
        <f t="shared" si="0"/>
        <v/>
      </c>
      <c r="D11" s="183"/>
      <c r="E11" s="184"/>
      <c r="F11" s="85"/>
      <c r="G11" s="84"/>
      <c r="H11" s="85"/>
      <c r="I11" s="86"/>
      <c r="J11" s="87"/>
      <c r="K11" s="136" t="str">
        <f t="shared" si="1"/>
        <v/>
      </c>
      <c r="L11" s="85"/>
      <c r="M11" s="86"/>
      <c r="N11" s="87"/>
      <c r="O11" s="136" t="str">
        <f t="shared" si="2"/>
        <v/>
      </c>
      <c r="P11" s="85"/>
      <c r="Q11" s="86"/>
      <c r="R11" s="87"/>
      <c r="S11" s="136" t="str">
        <f t="shared" si="3"/>
        <v/>
      </c>
      <c r="T11" s="85"/>
      <c r="U11" s="86"/>
      <c r="V11" s="87"/>
      <c r="W11" s="138" t="str">
        <f t="shared" si="4"/>
        <v/>
      </c>
    </row>
    <row r="12" spans="2:25" s="66" customFormat="1" ht="16.5" customHeight="1">
      <c r="B12" s="179"/>
      <c r="C12" s="153" t="str">
        <f t="shared" si="0"/>
        <v/>
      </c>
      <c r="D12" s="183"/>
      <c r="E12" s="184"/>
      <c r="F12" s="85"/>
      <c r="G12" s="84"/>
      <c r="H12" s="85"/>
      <c r="I12" s="86"/>
      <c r="J12" s="87"/>
      <c r="K12" s="136" t="str">
        <f t="shared" si="1"/>
        <v/>
      </c>
      <c r="L12" s="85"/>
      <c r="M12" s="86"/>
      <c r="N12" s="87"/>
      <c r="O12" s="136" t="str">
        <f t="shared" si="2"/>
        <v/>
      </c>
      <c r="P12" s="85"/>
      <c r="Q12" s="86"/>
      <c r="R12" s="87"/>
      <c r="S12" s="136" t="str">
        <f t="shared" si="3"/>
        <v/>
      </c>
      <c r="T12" s="85"/>
      <c r="U12" s="86"/>
      <c r="V12" s="87"/>
      <c r="W12" s="138" t="str">
        <f t="shared" si="4"/>
        <v/>
      </c>
    </row>
    <row r="13" spans="2:25" s="66" customFormat="1" ht="16.5" customHeight="1">
      <c r="B13" s="179"/>
      <c r="C13" s="153" t="str">
        <f t="shared" si="0"/>
        <v/>
      </c>
      <c r="D13" s="183"/>
      <c r="E13" s="184"/>
      <c r="F13" s="85"/>
      <c r="G13" s="84"/>
      <c r="H13" s="85"/>
      <c r="I13" s="86"/>
      <c r="J13" s="87"/>
      <c r="K13" s="136" t="str">
        <f t="shared" si="1"/>
        <v/>
      </c>
      <c r="L13" s="85"/>
      <c r="M13" s="86"/>
      <c r="N13" s="87"/>
      <c r="O13" s="136" t="str">
        <f t="shared" si="2"/>
        <v/>
      </c>
      <c r="P13" s="85"/>
      <c r="Q13" s="86"/>
      <c r="R13" s="87"/>
      <c r="S13" s="136" t="str">
        <f t="shared" si="3"/>
        <v/>
      </c>
      <c r="T13" s="85"/>
      <c r="U13" s="86"/>
      <c r="V13" s="87"/>
      <c r="W13" s="138" t="str">
        <f t="shared" si="4"/>
        <v/>
      </c>
    </row>
    <row r="14" spans="2:25" s="66" customFormat="1" ht="16.5" customHeight="1">
      <c r="B14" s="179"/>
      <c r="C14" s="153" t="str">
        <f t="shared" si="0"/>
        <v/>
      </c>
      <c r="D14" s="183"/>
      <c r="E14" s="184"/>
      <c r="F14" s="85"/>
      <c r="G14" s="84"/>
      <c r="H14" s="85"/>
      <c r="I14" s="86"/>
      <c r="J14" s="87"/>
      <c r="K14" s="136" t="str">
        <f t="shared" si="1"/>
        <v/>
      </c>
      <c r="L14" s="85"/>
      <c r="M14" s="86"/>
      <c r="N14" s="87"/>
      <c r="O14" s="136" t="str">
        <f t="shared" si="2"/>
        <v/>
      </c>
      <c r="P14" s="85"/>
      <c r="Q14" s="86"/>
      <c r="R14" s="87"/>
      <c r="S14" s="136" t="str">
        <f t="shared" si="3"/>
        <v/>
      </c>
      <c r="T14" s="85"/>
      <c r="U14" s="86"/>
      <c r="V14" s="87"/>
      <c r="W14" s="138" t="str">
        <f t="shared" si="4"/>
        <v/>
      </c>
    </row>
    <row r="15" spans="2:25" s="66" customFormat="1" ht="16.5" customHeight="1">
      <c r="B15" s="179"/>
      <c r="C15" s="153" t="str">
        <f t="shared" si="0"/>
        <v/>
      </c>
      <c r="D15" s="183"/>
      <c r="E15" s="184"/>
      <c r="F15" s="85"/>
      <c r="G15" s="84"/>
      <c r="H15" s="85"/>
      <c r="I15" s="86"/>
      <c r="J15" s="87"/>
      <c r="K15" s="136" t="str">
        <f t="shared" si="1"/>
        <v/>
      </c>
      <c r="L15" s="85"/>
      <c r="M15" s="86"/>
      <c r="N15" s="87"/>
      <c r="O15" s="136" t="str">
        <f t="shared" si="2"/>
        <v/>
      </c>
      <c r="P15" s="85"/>
      <c r="Q15" s="86"/>
      <c r="R15" s="87"/>
      <c r="S15" s="136" t="str">
        <f t="shared" si="3"/>
        <v/>
      </c>
      <c r="T15" s="85"/>
      <c r="U15" s="86"/>
      <c r="V15" s="87"/>
      <c r="W15" s="138" t="str">
        <f t="shared" si="4"/>
        <v/>
      </c>
    </row>
    <row r="16" spans="2:25" s="66" customFormat="1" ht="16.5" customHeight="1" thickBot="1">
      <c r="B16" s="180"/>
      <c r="C16" s="154" t="str">
        <f t="shared" si="0"/>
        <v/>
      </c>
      <c r="D16" s="185"/>
      <c r="E16" s="186"/>
      <c r="F16" s="89"/>
      <c r="G16" s="88"/>
      <c r="H16" s="89"/>
      <c r="I16" s="90"/>
      <c r="J16" s="91"/>
      <c r="K16" s="136" t="str">
        <f t="shared" si="1"/>
        <v/>
      </c>
      <c r="L16" s="89"/>
      <c r="M16" s="90"/>
      <c r="N16" s="91"/>
      <c r="O16" s="136" t="str">
        <f t="shared" si="2"/>
        <v/>
      </c>
      <c r="P16" s="89"/>
      <c r="Q16" s="90"/>
      <c r="R16" s="91"/>
      <c r="S16" s="136" t="str">
        <f t="shared" si="3"/>
        <v/>
      </c>
      <c r="T16" s="89"/>
      <c r="U16" s="90"/>
      <c r="V16" s="91"/>
      <c r="W16" s="138" t="str">
        <f t="shared" si="4"/>
        <v/>
      </c>
    </row>
    <row r="17" spans="2:25" s="66" customFormat="1" ht="11.25" thickTop="1">
      <c r="B17" s="358" t="s">
        <v>43</v>
      </c>
      <c r="C17" s="359"/>
      <c r="D17" s="360"/>
      <c r="E17" s="165"/>
      <c r="F17" s="166">
        <f t="shared" ref="F17:V17" si="5">SUM(F7:F16)</f>
        <v>0</v>
      </c>
      <c r="G17" s="167">
        <f t="shared" si="5"/>
        <v>0</v>
      </c>
      <c r="H17" s="166">
        <f t="shared" si="5"/>
        <v>0</v>
      </c>
      <c r="I17" s="168">
        <f t="shared" si="5"/>
        <v>0</v>
      </c>
      <c r="J17" s="169">
        <f t="shared" si="5"/>
        <v>0</v>
      </c>
      <c r="K17" s="169">
        <f>TRUNC(SUM(K7:K16),-1)</f>
        <v>0</v>
      </c>
      <c r="L17" s="166">
        <f t="shared" si="5"/>
        <v>0</v>
      </c>
      <c r="M17" s="168">
        <f t="shared" si="5"/>
        <v>0</v>
      </c>
      <c r="N17" s="169">
        <f t="shared" si="5"/>
        <v>0</v>
      </c>
      <c r="O17" s="169">
        <f>TRUNC(SUM(O7:O16),-1)</f>
        <v>0</v>
      </c>
      <c r="P17" s="166">
        <f t="shared" si="5"/>
        <v>0</v>
      </c>
      <c r="Q17" s="168">
        <f t="shared" si="5"/>
        <v>0</v>
      </c>
      <c r="R17" s="169">
        <f t="shared" si="5"/>
        <v>0</v>
      </c>
      <c r="S17" s="169">
        <f>TRUNC(SUM(S7:S16),-1)</f>
        <v>0</v>
      </c>
      <c r="T17" s="166">
        <f t="shared" si="5"/>
        <v>0</v>
      </c>
      <c r="U17" s="168">
        <f t="shared" si="5"/>
        <v>0</v>
      </c>
      <c r="V17" s="169">
        <f t="shared" si="5"/>
        <v>0</v>
      </c>
      <c r="W17" s="170">
        <f>TRUNC(SUM(W7:W16),-1)</f>
        <v>0</v>
      </c>
    </row>
    <row r="18" spans="2:25" s="66" customFormat="1" ht="11.25" thickBot="1">
      <c r="B18" s="337"/>
      <c r="C18" s="338"/>
      <c r="D18" s="339"/>
      <c r="E18" s="171"/>
      <c r="F18" s="172"/>
      <c r="G18" s="173"/>
      <c r="H18" s="172"/>
      <c r="I18" s="174"/>
      <c r="J18" s="175"/>
      <c r="K18" s="193" t="s">
        <v>119</v>
      </c>
      <c r="L18" s="172"/>
      <c r="M18" s="174"/>
      <c r="N18" s="175"/>
      <c r="O18" s="193" t="s">
        <v>119</v>
      </c>
      <c r="P18" s="172"/>
      <c r="Q18" s="174"/>
      <c r="R18" s="175"/>
      <c r="S18" s="193" t="s">
        <v>119</v>
      </c>
      <c r="T18" s="172"/>
      <c r="U18" s="174"/>
      <c r="V18" s="175"/>
      <c r="W18" s="194" t="s">
        <v>119</v>
      </c>
    </row>
    <row r="19" spans="2:25" s="71" customFormat="1" ht="7.5" customHeight="1" thickBot="1">
      <c r="B19" s="69"/>
      <c r="C19" s="69"/>
      <c r="D19" s="69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2:25" s="71" customFormat="1" ht="15" customHeight="1">
      <c r="B20" s="349" t="s">
        <v>118</v>
      </c>
      <c r="C20" s="350"/>
      <c r="D20" s="351"/>
      <c r="E20" s="332" t="str">
        <f>IF(ISBLANK(E3), "", E3)</f>
        <v>地区名</v>
      </c>
      <c r="F20" s="323" t="s">
        <v>56</v>
      </c>
      <c r="G20" s="324"/>
      <c r="H20" s="323" t="s">
        <v>138</v>
      </c>
      <c r="I20" s="325"/>
      <c r="J20" s="325"/>
      <c r="K20" s="324"/>
      <c r="L20" s="323" t="s">
        <v>139</v>
      </c>
      <c r="M20" s="325"/>
      <c r="N20" s="325"/>
      <c r="O20" s="324"/>
      <c r="P20" s="323" t="s">
        <v>140</v>
      </c>
      <c r="Q20" s="325"/>
      <c r="R20" s="325"/>
      <c r="S20" s="324"/>
      <c r="T20" s="323" t="s">
        <v>43</v>
      </c>
      <c r="U20" s="325"/>
      <c r="V20" s="325"/>
      <c r="W20" s="324"/>
      <c r="X20" s="335" t="s">
        <v>63</v>
      </c>
      <c r="Y20" s="329" t="s">
        <v>23</v>
      </c>
    </row>
    <row r="21" spans="2:25" s="71" customFormat="1" ht="11.25" customHeight="1">
      <c r="B21" s="352"/>
      <c r="C21" s="353"/>
      <c r="D21" s="354"/>
      <c r="E21" s="333"/>
      <c r="F21" s="47" t="s">
        <v>38</v>
      </c>
      <c r="G21" s="48"/>
      <c r="H21" s="47" t="s">
        <v>57</v>
      </c>
      <c r="I21" s="49"/>
      <c r="J21" s="49"/>
      <c r="K21" s="48"/>
      <c r="L21" s="47" t="s">
        <v>57</v>
      </c>
      <c r="M21" s="49"/>
      <c r="N21" s="49"/>
      <c r="O21" s="48"/>
      <c r="P21" s="47" t="s">
        <v>57</v>
      </c>
      <c r="Q21" s="49"/>
      <c r="R21" s="49"/>
      <c r="S21" s="48"/>
      <c r="T21" s="47" t="s">
        <v>57</v>
      </c>
      <c r="U21" s="49"/>
      <c r="V21" s="49"/>
      <c r="W21" s="48"/>
      <c r="X21" s="336"/>
      <c r="Y21" s="330"/>
    </row>
    <row r="22" spans="2:25" s="71" customFormat="1" ht="27.75" customHeight="1">
      <c r="B22" s="352"/>
      <c r="C22" s="353"/>
      <c r="D22" s="354"/>
      <c r="E22" s="333"/>
      <c r="F22" s="50"/>
      <c r="G22" s="51" t="s">
        <v>91</v>
      </c>
      <c r="H22" s="50"/>
      <c r="I22" s="52" t="s">
        <v>58</v>
      </c>
      <c r="J22" s="53" t="s">
        <v>59</v>
      </c>
      <c r="K22" s="54" t="s">
        <v>60</v>
      </c>
      <c r="L22" s="55"/>
      <c r="M22" s="52" t="s">
        <v>58</v>
      </c>
      <c r="N22" s="53" t="s">
        <v>59</v>
      </c>
      <c r="O22" s="54" t="s">
        <v>60</v>
      </c>
      <c r="P22" s="56"/>
      <c r="Q22" s="52" t="s">
        <v>58</v>
      </c>
      <c r="R22" s="53" t="s">
        <v>59</v>
      </c>
      <c r="S22" s="54" t="s">
        <v>60</v>
      </c>
      <c r="T22" s="55"/>
      <c r="U22" s="52" t="s">
        <v>58</v>
      </c>
      <c r="V22" s="53" t="s">
        <v>59</v>
      </c>
      <c r="W22" s="54" t="s">
        <v>60</v>
      </c>
      <c r="X22" s="72"/>
      <c r="Y22" s="330"/>
    </row>
    <row r="23" spans="2:25" s="46" customFormat="1" ht="10.5" customHeight="1" thickBot="1">
      <c r="B23" s="355"/>
      <c r="C23" s="356"/>
      <c r="D23" s="357"/>
      <c r="E23" s="334"/>
      <c r="F23" s="58"/>
      <c r="G23" s="59" t="s">
        <v>92</v>
      </c>
      <c r="H23" s="58"/>
      <c r="I23" s="60"/>
      <c r="J23" s="61"/>
      <c r="K23" s="62"/>
      <c r="L23" s="63"/>
      <c r="M23" s="60"/>
      <c r="N23" s="61"/>
      <c r="O23" s="62"/>
      <c r="P23" s="64"/>
      <c r="Q23" s="60"/>
      <c r="R23" s="61"/>
      <c r="S23" s="62"/>
      <c r="T23" s="64"/>
      <c r="U23" s="60"/>
      <c r="V23" s="61"/>
      <c r="W23" s="62" t="s">
        <v>93</v>
      </c>
      <c r="X23" s="73" t="s">
        <v>94</v>
      </c>
      <c r="Y23" s="331"/>
    </row>
    <row r="24" spans="2:25" s="71" customFormat="1" ht="16.5" customHeight="1">
      <c r="B24" s="159" t="str">
        <f t="shared" ref="B24:G29" si="6">IF(ISBLANK(B7), "", B7)</f>
        <v/>
      </c>
      <c r="C24" s="152" t="str">
        <f t="shared" ref="C24:D33" si="7">IF(ISBLANK(C7), "", C7)</f>
        <v/>
      </c>
      <c r="D24" s="162" t="str">
        <f t="shared" si="7"/>
        <v/>
      </c>
      <c r="E24" s="65" t="str">
        <f t="shared" si="6"/>
        <v/>
      </c>
      <c r="F24" s="74" t="str">
        <f t="shared" si="6"/>
        <v/>
      </c>
      <c r="G24" s="125" t="str">
        <f>IF(ISBLANK(G7), "", G7)</f>
        <v/>
      </c>
      <c r="H24" s="81"/>
      <c r="I24" s="82"/>
      <c r="J24" s="83"/>
      <c r="K24" s="136" t="str">
        <f>IF(I24 &amp; J24 = "", "", I24 - J24)</f>
        <v/>
      </c>
      <c r="L24" s="81"/>
      <c r="M24" s="82"/>
      <c r="N24" s="83"/>
      <c r="O24" s="136" t="str">
        <f>IF(M24 &amp; N24 = "", "", M24 - N24)</f>
        <v/>
      </c>
      <c r="P24" s="81"/>
      <c r="Q24" s="82"/>
      <c r="R24" s="83"/>
      <c r="S24" s="136" t="str">
        <f>IF(Q24 &amp; R24 = "", "", Q24 - R24)</f>
        <v/>
      </c>
      <c r="T24" s="140" t="str">
        <f t="shared" ref="T24:T33" si="8">IF(E7 = "", "", SUM(H7, L7, P7, T7, H24, L24, P24))</f>
        <v/>
      </c>
      <c r="U24" s="141" t="str">
        <f t="shared" ref="U24:U33" si="9">IF(E7 = "", "", SUM(I7, M7, Q7, U7, I24, M24, Q24))</f>
        <v/>
      </c>
      <c r="V24" s="142" t="str">
        <f t="shared" ref="V24:V33" si="10">IF(E7 = "", "", SUM(J7, N7, R7, V7, J24, N24, R24))</f>
        <v/>
      </c>
      <c r="W24" s="137" t="str">
        <f t="shared" ref="W24:W33" si="11">IF(E7 = "", "", SUM(K7, O7, S7, W7, K24, O24, S24))</f>
        <v/>
      </c>
      <c r="X24" s="143" t="str">
        <f>IF(E7 = "", "", ROUND(G7*(5/6), 0))</f>
        <v/>
      </c>
      <c r="Y24" s="92"/>
    </row>
    <row r="25" spans="2:25" s="71" customFormat="1" ht="16.5" customHeight="1">
      <c r="B25" s="160" t="str">
        <f t="shared" si="6"/>
        <v/>
      </c>
      <c r="C25" s="153" t="str">
        <f t="shared" si="7"/>
        <v/>
      </c>
      <c r="D25" s="163" t="str">
        <f t="shared" si="7"/>
        <v/>
      </c>
      <c r="E25" s="67" t="str">
        <f t="shared" si="6"/>
        <v/>
      </c>
      <c r="F25" s="75" t="str">
        <f t="shared" si="6"/>
        <v/>
      </c>
      <c r="G25" s="126" t="str">
        <f t="shared" si="6"/>
        <v/>
      </c>
      <c r="H25" s="85"/>
      <c r="I25" s="86"/>
      <c r="J25" s="87"/>
      <c r="K25" s="136" t="str">
        <f t="shared" ref="K25:K33" si="12">IF(I25 &amp; J25 = "", "", I25 - J25)</f>
        <v/>
      </c>
      <c r="L25" s="85"/>
      <c r="M25" s="86"/>
      <c r="N25" s="87"/>
      <c r="O25" s="136" t="str">
        <f t="shared" ref="O25:O33" si="13">IF(M25 &amp; N25 = "", "", M25 - N25)</f>
        <v/>
      </c>
      <c r="P25" s="85"/>
      <c r="Q25" s="86"/>
      <c r="R25" s="87"/>
      <c r="S25" s="136" t="str">
        <f t="shared" ref="S25:S33" si="14">IF(Q25 &amp; R25 = "", "", Q25 - R25)</f>
        <v/>
      </c>
      <c r="T25" s="144" t="str">
        <f t="shared" si="8"/>
        <v/>
      </c>
      <c r="U25" s="145" t="str">
        <f t="shared" si="9"/>
        <v/>
      </c>
      <c r="V25" s="136" t="str">
        <f t="shared" si="10"/>
        <v/>
      </c>
      <c r="W25" s="138" t="str">
        <f t="shared" si="11"/>
        <v/>
      </c>
      <c r="X25" s="146" t="str">
        <f t="shared" ref="X25:X33" si="15">IF(E8 = "", "", ROUND(G8*(5/6), 0))</f>
        <v/>
      </c>
      <c r="Y25" s="93"/>
    </row>
    <row r="26" spans="2:25" s="71" customFormat="1" ht="16.5" customHeight="1">
      <c r="B26" s="160" t="str">
        <f t="shared" si="6"/>
        <v/>
      </c>
      <c r="C26" s="153" t="str">
        <f t="shared" si="7"/>
        <v/>
      </c>
      <c r="D26" s="163" t="str">
        <f t="shared" si="7"/>
        <v/>
      </c>
      <c r="E26" s="67" t="str">
        <f t="shared" si="6"/>
        <v/>
      </c>
      <c r="F26" s="75" t="str">
        <f t="shared" si="6"/>
        <v/>
      </c>
      <c r="G26" s="126" t="str">
        <f t="shared" si="6"/>
        <v/>
      </c>
      <c r="H26" s="85"/>
      <c r="I26" s="86"/>
      <c r="J26" s="87"/>
      <c r="K26" s="136" t="str">
        <f t="shared" si="12"/>
        <v/>
      </c>
      <c r="L26" s="85"/>
      <c r="M26" s="86"/>
      <c r="N26" s="87"/>
      <c r="O26" s="136" t="str">
        <f t="shared" si="13"/>
        <v/>
      </c>
      <c r="P26" s="85"/>
      <c r="Q26" s="86"/>
      <c r="R26" s="87"/>
      <c r="S26" s="136" t="str">
        <f t="shared" si="14"/>
        <v/>
      </c>
      <c r="T26" s="144" t="str">
        <f t="shared" si="8"/>
        <v/>
      </c>
      <c r="U26" s="145" t="str">
        <f t="shared" si="9"/>
        <v/>
      </c>
      <c r="V26" s="136" t="str">
        <f t="shared" si="10"/>
        <v/>
      </c>
      <c r="W26" s="138" t="str">
        <f t="shared" si="11"/>
        <v/>
      </c>
      <c r="X26" s="146" t="str">
        <f t="shared" si="15"/>
        <v/>
      </c>
      <c r="Y26" s="93"/>
    </row>
    <row r="27" spans="2:25" s="71" customFormat="1" ht="16.5" customHeight="1">
      <c r="B27" s="160" t="str">
        <f t="shared" si="6"/>
        <v/>
      </c>
      <c r="C27" s="153" t="str">
        <f t="shared" si="7"/>
        <v/>
      </c>
      <c r="D27" s="163" t="str">
        <f t="shared" si="7"/>
        <v/>
      </c>
      <c r="E27" s="67" t="str">
        <f t="shared" si="6"/>
        <v/>
      </c>
      <c r="F27" s="75" t="str">
        <f t="shared" si="6"/>
        <v/>
      </c>
      <c r="G27" s="126" t="str">
        <f t="shared" si="6"/>
        <v/>
      </c>
      <c r="H27" s="85"/>
      <c r="I27" s="86"/>
      <c r="J27" s="87"/>
      <c r="K27" s="136" t="str">
        <f t="shared" si="12"/>
        <v/>
      </c>
      <c r="L27" s="85"/>
      <c r="M27" s="86"/>
      <c r="N27" s="87"/>
      <c r="O27" s="136" t="str">
        <f t="shared" si="13"/>
        <v/>
      </c>
      <c r="P27" s="85"/>
      <c r="Q27" s="86"/>
      <c r="R27" s="87"/>
      <c r="S27" s="136" t="str">
        <f t="shared" si="14"/>
        <v/>
      </c>
      <c r="T27" s="144" t="str">
        <f t="shared" si="8"/>
        <v/>
      </c>
      <c r="U27" s="145" t="str">
        <f t="shared" si="9"/>
        <v/>
      </c>
      <c r="V27" s="136" t="str">
        <f t="shared" si="10"/>
        <v/>
      </c>
      <c r="W27" s="138" t="str">
        <f t="shared" si="11"/>
        <v/>
      </c>
      <c r="X27" s="146" t="str">
        <f t="shared" si="15"/>
        <v/>
      </c>
      <c r="Y27" s="93"/>
    </row>
    <row r="28" spans="2:25" s="71" customFormat="1" ht="16.5" customHeight="1">
      <c r="B28" s="160" t="str">
        <f t="shared" si="6"/>
        <v/>
      </c>
      <c r="C28" s="153" t="str">
        <f t="shared" si="7"/>
        <v/>
      </c>
      <c r="D28" s="163" t="str">
        <f t="shared" si="7"/>
        <v/>
      </c>
      <c r="E28" s="67" t="str">
        <f t="shared" si="6"/>
        <v/>
      </c>
      <c r="F28" s="75" t="str">
        <f t="shared" si="6"/>
        <v/>
      </c>
      <c r="G28" s="126" t="str">
        <f t="shared" si="6"/>
        <v/>
      </c>
      <c r="H28" s="85"/>
      <c r="I28" s="86"/>
      <c r="J28" s="87"/>
      <c r="K28" s="136" t="str">
        <f t="shared" si="12"/>
        <v/>
      </c>
      <c r="L28" s="85"/>
      <c r="M28" s="86"/>
      <c r="N28" s="87"/>
      <c r="O28" s="136" t="str">
        <f t="shared" si="13"/>
        <v/>
      </c>
      <c r="P28" s="85"/>
      <c r="Q28" s="86"/>
      <c r="R28" s="87"/>
      <c r="S28" s="136" t="str">
        <f t="shared" si="14"/>
        <v/>
      </c>
      <c r="T28" s="144" t="str">
        <f t="shared" si="8"/>
        <v/>
      </c>
      <c r="U28" s="145" t="str">
        <f t="shared" si="9"/>
        <v/>
      </c>
      <c r="V28" s="136" t="str">
        <f t="shared" si="10"/>
        <v/>
      </c>
      <c r="W28" s="138" t="str">
        <f t="shared" si="11"/>
        <v/>
      </c>
      <c r="X28" s="146" t="str">
        <f t="shared" si="15"/>
        <v/>
      </c>
      <c r="Y28" s="93"/>
    </row>
    <row r="29" spans="2:25" s="71" customFormat="1" ht="16.5" customHeight="1">
      <c r="B29" s="160" t="str">
        <f t="shared" si="6"/>
        <v/>
      </c>
      <c r="C29" s="153" t="str">
        <f t="shared" si="7"/>
        <v/>
      </c>
      <c r="D29" s="163" t="str">
        <f t="shared" si="7"/>
        <v/>
      </c>
      <c r="E29" s="67" t="str">
        <f t="shared" si="6"/>
        <v/>
      </c>
      <c r="F29" s="75" t="str">
        <f t="shared" si="6"/>
        <v/>
      </c>
      <c r="G29" s="126" t="str">
        <f t="shared" si="6"/>
        <v/>
      </c>
      <c r="H29" s="85"/>
      <c r="I29" s="86"/>
      <c r="J29" s="87"/>
      <c r="K29" s="136" t="str">
        <f t="shared" si="12"/>
        <v/>
      </c>
      <c r="L29" s="85"/>
      <c r="M29" s="86"/>
      <c r="N29" s="87"/>
      <c r="O29" s="136" t="str">
        <f t="shared" si="13"/>
        <v/>
      </c>
      <c r="P29" s="85"/>
      <c r="Q29" s="86"/>
      <c r="R29" s="87"/>
      <c r="S29" s="136" t="str">
        <f t="shared" si="14"/>
        <v/>
      </c>
      <c r="T29" s="144" t="str">
        <f t="shared" si="8"/>
        <v/>
      </c>
      <c r="U29" s="145" t="str">
        <f t="shared" si="9"/>
        <v/>
      </c>
      <c r="V29" s="136" t="str">
        <f t="shared" si="10"/>
        <v/>
      </c>
      <c r="W29" s="138" t="str">
        <f t="shared" si="11"/>
        <v/>
      </c>
      <c r="X29" s="146" t="str">
        <f t="shared" si="15"/>
        <v/>
      </c>
      <c r="Y29" s="93"/>
    </row>
    <row r="30" spans="2:25" s="71" customFormat="1" ht="16.5" customHeight="1">
      <c r="B30" s="160" t="str">
        <f t="shared" ref="B30:E33" si="16">IF(ISBLANK(B13), "", B13)</f>
        <v/>
      </c>
      <c r="C30" s="153" t="str">
        <f t="shared" si="7"/>
        <v/>
      </c>
      <c r="D30" s="163" t="str">
        <f t="shared" si="7"/>
        <v/>
      </c>
      <c r="E30" s="67" t="str">
        <f t="shared" si="16"/>
        <v/>
      </c>
      <c r="F30" s="75" t="str">
        <f t="shared" ref="F30:G33" si="17">IF(ISBLANK(F13), "", F13)</f>
        <v/>
      </c>
      <c r="G30" s="126" t="str">
        <f t="shared" si="17"/>
        <v/>
      </c>
      <c r="H30" s="85"/>
      <c r="I30" s="86"/>
      <c r="J30" s="87"/>
      <c r="K30" s="136" t="str">
        <f t="shared" si="12"/>
        <v/>
      </c>
      <c r="L30" s="85"/>
      <c r="M30" s="86"/>
      <c r="N30" s="87"/>
      <c r="O30" s="136" t="str">
        <f t="shared" si="13"/>
        <v/>
      </c>
      <c r="P30" s="85"/>
      <c r="Q30" s="86"/>
      <c r="R30" s="87"/>
      <c r="S30" s="136" t="str">
        <f t="shared" si="14"/>
        <v/>
      </c>
      <c r="T30" s="144" t="str">
        <f t="shared" si="8"/>
        <v/>
      </c>
      <c r="U30" s="145" t="str">
        <f t="shared" si="9"/>
        <v/>
      </c>
      <c r="V30" s="136" t="str">
        <f t="shared" si="10"/>
        <v/>
      </c>
      <c r="W30" s="138" t="str">
        <f t="shared" si="11"/>
        <v/>
      </c>
      <c r="X30" s="146" t="str">
        <f t="shared" si="15"/>
        <v/>
      </c>
      <c r="Y30" s="93"/>
    </row>
    <row r="31" spans="2:25" s="71" customFormat="1" ht="16.5" customHeight="1">
      <c r="B31" s="160" t="str">
        <f t="shared" si="16"/>
        <v/>
      </c>
      <c r="C31" s="153" t="str">
        <f t="shared" si="7"/>
        <v/>
      </c>
      <c r="D31" s="163" t="str">
        <f t="shared" si="7"/>
        <v/>
      </c>
      <c r="E31" s="67" t="str">
        <f t="shared" si="16"/>
        <v/>
      </c>
      <c r="F31" s="75" t="str">
        <f t="shared" si="17"/>
        <v/>
      </c>
      <c r="G31" s="126" t="str">
        <f t="shared" si="17"/>
        <v/>
      </c>
      <c r="H31" s="85"/>
      <c r="I31" s="86"/>
      <c r="J31" s="87"/>
      <c r="K31" s="136" t="str">
        <f t="shared" si="12"/>
        <v/>
      </c>
      <c r="L31" s="85"/>
      <c r="M31" s="86"/>
      <c r="N31" s="87"/>
      <c r="O31" s="136" t="str">
        <f t="shared" si="13"/>
        <v/>
      </c>
      <c r="P31" s="85"/>
      <c r="Q31" s="86"/>
      <c r="R31" s="87"/>
      <c r="S31" s="136" t="str">
        <f t="shared" si="14"/>
        <v/>
      </c>
      <c r="T31" s="144" t="str">
        <f t="shared" si="8"/>
        <v/>
      </c>
      <c r="U31" s="145" t="str">
        <f t="shared" si="9"/>
        <v/>
      </c>
      <c r="V31" s="136" t="str">
        <f t="shared" si="10"/>
        <v/>
      </c>
      <c r="W31" s="138" t="str">
        <f t="shared" si="11"/>
        <v/>
      </c>
      <c r="X31" s="146" t="str">
        <f t="shared" si="15"/>
        <v/>
      </c>
      <c r="Y31" s="93"/>
    </row>
    <row r="32" spans="2:25" s="71" customFormat="1" ht="16.5" customHeight="1">
      <c r="B32" s="160" t="str">
        <f t="shared" si="16"/>
        <v/>
      </c>
      <c r="C32" s="153" t="str">
        <f t="shared" si="7"/>
        <v/>
      </c>
      <c r="D32" s="163" t="str">
        <f t="shared" si="7"/>
        <v/>
      </c>
      <c r="E32" s="67" t="str">
        <f t="shared" si="16"/>
        <v/>
      </c>
      <c r="F32" s="75" t="str">
        <f t="shared" si="17"/>
        <v/>
      </c>
      <c r="G32" s="126" t="str">
        <f t="shared" si="17"/>
        <v/>
      </c>
      <c r="H32" s="85"/>
      <c r="I32" s="86"/>
      <c r="J32" s="87"/>
      <c r="K32" s="136" t="str">
        <f t="shared" si="12"/>
        <v/>
      </c>
      <c r="L32" s="85"/>
      <c r="M32" s="86"/>
      <c r="N32" s="87"/>
      <c r="O32" s="136" t="str">
        <f t="shared" si="13"/>
        <v/>
      </c>
      <c r="P32" s="85"/>
      <c r="Q32" s="86"/>
      <c r="R32" s="87"/>
      <c r="S32" s="136" t="str">
        <f t="shared" si="14"/>
        <v/>
      </c>
      <c r="T32" s="144" t="str">
        <f t="shared" si="8"/>
        <v/>
      </c>
      <c r="U32" s="145" t="str">
        <f t="shared" si="9"/>
        <v/>
      </c>
      <c r="V32" s="136" t="str">
        <f t="shared" si="10"/>
        <v/>
      </c>
      <c r="W32" s="138" t="str">
        <f t="shared" si="11"/>
        <v/>
      </c>
      <c r="X32" s="146" t="str">
        <f t="shared" si="15"/>
        <v/>
      </c>
      <c r="Y32" s="93"/>
    </row>
    <row r="33" spans="2:25" s="71" customFormat="1" ht="16.5" customHeight="1" thickBot="1">
      <c r="B33" s="161" t="str">
        <f t="shared" si="16"/>
        <v/>
      </c>
      <c r="C33" s="154" t="str">
        <f t="shared" si="7"/>
        <v/>
      </c>
      <c r="D33" s="164" t="str">
        <f t="shared" si="7"/>
        <v/>
      </c>
      <c r="E33" s="68" t="str">
        <f t="shared" si="16"/>
        <v/>
      </c>
      <c r="F33" s="76" t="str">
        <f t="shared" si="17"/>
        <v/>
      </c>
      <c r="G33" s="127" t="str">
        <f t="shared" si="17"/>
        <v/>
      </c>
      <c r="H33" s="89"/>
      <c r="I33" s="90"/>
      <c r="J33" s="91"/>
      <c r="K33" s="136" t="str">
        <f t="shared" si="12"/>
        <v/>
      </c>
      <c r="L33" s="89"/>
      <c r="M33" s="90"/>
      <c r="N33" s="91"/>
      <c r="O33" s="136" t="str">
        <f t="shared" si="13"/>
        <v/>
      </c>
      <c r="P33" s="89"/>
      <c r="Q33" s="90"/>
      <c r="R33" s="91"/>
      <c r="S33" s="136" t="str">
        <f t="shared" si="14"/>
        <v/>
      </c>
      <c r="T33" s="147" t="str">
        <f t="shared" si="8"/>
        <v/>
      </c>
      <c r="U33" s="148" t="str">
        <f t="shared" si="9"/>
        <v/>
      </c>
      <c r="V33" s="149" t="str">
        <f t="shared" si="10"/>
        <v/>
      </c>
      <c r="W33" s="139" t="str">
        <f t="shared" si="11"/>
        <v/>
      </c>
      <c r="X33" s="150" t="str">
        <f t="shared" si="15"/>
        <v/>
      </c>
      <c r="Y33" s="94"/>
    </row>
    <row r="34" spans="2:25" s="71" customFormat="1" ht="11.25" thickTop="1">
      <c r="B34" s="358" t="s">
        <v>43</v>
      </c>
      <c r="C34" s="359"/>
      <c r="D34" s="360"/>
      <c r="E34" s="165"/>
      <c r="F34" s="176">
        <f>F17</f>
        <v>0</v>
      </c>
      <c r="G34" s="189">
        <f>G17</f>
        <v>0</v>
      </c>
      <c r="H34" s="166">
        <f>SUM(H24:H33)</f>
        <v>0</v>
      </c>
      <c r="I34" s="168">
        <f>SUM(I24:I33)</f>
        <v>0</v>
      </c>
      <c r="J34" s="169">
        <f>SUM(J24:J33)</f>
        <v>0</v>
      </c>
      <c r="K34" s="169">
        <f>TRUNC(SUM(K24:K33),-1)</f>
        <v>0</v>
      </c>
      <c r="L34" s="166">
        <f>SUM(L24:L33)</f>
        <v>0</v>
      </c>
      <c r="M34" s="168">
        <f>SUM(M24:M33)</f>
        <v>0</v>
      </c>
      <c r="N34" s="169">
        <f>SUM(N24:N33)</f>
        <v>0</v>
      </c>
      <c r="O34" s="169">
        <f>TRUNC(SUM(O24:O33),-1)</f>
        <v>0</v>
      </c>
      <c r="P34" s="166">
        <f>SUM(P24:P33)</f>
        <v>0</v>
      </c>
      <c r="Q34" s="168">
        <f>SUM(Q24:Q33)</f>
        <v>0</v>
      </c>
      <c r="R34" s="169">
        <f>SUM(R24:R33)</f>
        <v>0</v>
      </c>
      <c r="S34" s="169">
        <f>TRUNC(SUM(S24:S33),-1)</f>
        <v>0</v>
      </c>
      <c r="T34" s="176">
        <f>SUM(T24:T33)</f>
        <v>0</v>
      </c>
      <c r="U34" s="190">
        <f>SUM(U24:U33)</f>
        <v>0</v>
      </c>
      <c r="V34" s="191">
        <f>SUM(V24:V33)</f>
        <v>0</v>
      </c>
      <c r="W34" s="192">
        <f>SUM(K17,O17,S17,W17,K34,O34,S34)</f>
        <v>0</v>
      </c>
      <c r="X34" s="176">
        <f>SUM(X24:X33)</f>
        <v>0</v>
      </c>
      <c r="Y34" s="177"/>
    </row>
    <row r="35" spans="2:25" s="66" customFormat="1" ht="11.25" thickBot="1">
      <c r="B35" s="337"/>
      <c r="C35" s="338"/>
      <c r="D35" s="339"/>
      <c r="E35" s="171"/>
      <c r="F35" s="172"/>
      <c r="G35" s="173"/>
      <c r="H35" s="172"/>
      <c r="I35" s="174"/>
      <c r="J35" s="175"/>
      <c r="K35" s="193" t="s">
        <v>119</v>
      </c>
      <c r="L35" s="172"/>
      <c r="M35" s="174"/>
      <c r="N35" s="175"/>
      <c r="O35" s="193" t="s">
        <v>119</v>
      </c>
      <c r="P35" s="172"/>
      <c r="Q35" s="174"/>
      <c r="R35" s="175"/>
      <c r="S35" s="193" t="s">
        <v>119</v>
      </c>
      <c r="T35" s="172"/>
      <c r="U35" s="174"/>
      <c r="V35" s="175"/>
      <c r="W35" s="195" t="str">
        <f>IF(TRIM(K18 &amp; O18 &amp; S18 &amp; W18 &amp; K35 &amp; O35 &amp; S35) ="", " ", SUM(IF(TRIM(K18)="",K17,K18), IF(TRIM(O18)="",O17,O18), IF(TRIM(S18)="",S17,S18), IF(TRIM(W18)="",W17,W18), IF(TRIM(K35)="",K34,K35), IF(TRIM(O35)="",O34,O35), IF(TRIM(S35)="",S34,S35)))</f>
        <v xml:space="preserve"> </v>
      </c>
      <c r="X35" s="187"/>
      <c r="Y35" s="188"/>
    </row>
  </sheetData>
  <sheetProtection formatColumns="0" formatRows="0"/>
  <mergeCells count="21">
    <mergeCell ref="B35:D35"/>
    <mergeCell ref="B3:D6"/>
    <mergeCell ref="B20:D23"/>
    <mergeCell ref="B17:D17"/>
    <mergeCell ref="B34:D34"/>
    <mergeCell ref="B18:D18"/>
    <mergeCell ref="Y20:Y23"/>
    <mergeCell ref="F20:G20"/>
    <mergeCell ref="H20:K20"/>
    <mergeCell ref="E20:E23"/>
    <mergeCell ref="X20:X21"/>
    <mergeCell ref="L20:O20"/>
    <mergeCell ref="P20:S20"/>
    <mergeCell ref="T20:W20"/>
    <mergeCell ref="V1:W2"/>
    <mergeCell ref="F3:G3"/>
    <mergeCell ref="H3:K3"/>
    <mergeCell ref="E3:E6"/>
    <mergeCell ref="L3:O3"/>
    <mergeCell ref="P3:S3"/>
    <mergeCell ref="T3:W3"/>
  </mergeCells>
  <phoneticPr fontId="1"/>
  <dataValidations count="6">
    <dataValidation imeMode="off" allowBlank="1" showInputMessage="1" showErrorMessage="1" sqref="C7:C16 B24:D33"/>
    <dataValidation imeMode="on" allowBlank="1" showInputMessage="1" showErrorMessage="1" sqref="Y24:Y33 E7:E16 E24:E33"/>
    <dataValidation type="whole" imeMode="off" operator="greaterThanOrEqual" allowBlank="1" showInputMessage="1" showErrorMessage="1" sqref="K7:K17 F24:S34 F35:J35 L35:N35 P35:R35 W7:W17 S7:S17 T7:V18 O7:O17 P7:R18 F7:J18 L7:N18 T35:V35">
      <formula1>0</formula1>
    </dataValidation>
    <dataValidation type="list" imeMode="off" allowBlank="1" showInputMessage="1" showErrorMessage="1" sqref="B7:B16">
      <formula1>"10, 20, 30, 40, 50, 60"</formula1>
    </dataValidation>
    <dataValidation type="list" imeMode="off" allowBlank="1" showInputMessage="1" showErrorMessage="1" sqref="D7:D16">
      <formula1>"01, 02, 03, 04, 05, 06, 07"</formula1>
    </dataValidation>
    <dataValidation imeMode="off" operator="greaterThanOrEqual" allowBlank="1" showInputMessage="1" showErrorMessage="1" sqref="K18 O18 W35 K35 W18 S18 O35 S35"/>
  </dataValidations>
  <pageMargins left="0.32" right="0.21" top="0.78" bottom="0.48" header="0.51200000000000001" footer="0.24"/>
  <pageSetup paperSize="9" orientation="landscape" horizontalDpi="300" verticalDpi="300" r:id="rId1"/>
  <headerFooter alignWithMargins="0"/>
  <ignoredErrors>
    <ignoredError sqref="K17 O17 S17 K34 O34 S34 W34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M41"/>
  <sheetViews>
    <sheetView workbookViewId="0"/>
  </sheetViews>
  <sheetFormatPr defaultRowHeight="13.5"/>
  <cols>
    <col min="1" max="1" width="1.625" style="119" customWidth="1"/>
    <col min="2" max="2" width="10.75" style="119" customWidth="1"/>
    <col min="3" max="3" width="3" style="119" customWidth="1"/>
    <col min="4" max="4" width="8.875" style="119" customWidth="1"/>
    <col min="5" max="5" width="5.875" style="119" customWidth="1"/>
    <col min="6" max="6" width="5" style="119" customWidth="1"/>
    <col min="7" max="7" width="17.5" style="233" customWidth="1"/>
    <col min="8" max="8" width="3.75" style="233" customWidth="1"/>
    <col min="9" max="9" width="13.75" style="233" customWidth="1"/>
    <col min="10" max="10" width="17.5" style="233" customWidth="1"/>
    <col min="11" max="11" width="27.375" style="228" customWidth="1"/>
    <col min="12" max="12" width="10.625" style="228" customWidth="1"/>
    <col min="13" max="13" width="6.125" style="228" customWidth="1"/>
    <col min="14" max="14" width="1.625" style="119" customWidth="1"/>
    <col min="15" max="16384" width="9" style="119"/>
  </cols>
  <sheetData>
    <row r="1" spans="2:13">
      <c r="B1" s="120" t="s">
        <v>70</v>
      </c>
      <c r="C1" s="120"/>
      <c r="D1" s="120"/>
      <c r="E1" s="120"/>
      <c r="F1" s="120"/>
    </row>
    <row r="2" spans="2:13" ht="3.75" customHeight="1"/>
    <row r="3" spans="2:13">
      <c r="B3" s="120" t="s">
        <v>71</v>
      </c>
      <c r="C3" s="120"/>
      <c r="D3" s="120"/>
      <c r="E3" s="120"/>
      <c r="F3" s="120"/>
    </row>
    <row r="4" spans="2:13" ht="3" customHeight="1"/>
    <row r="5" spans="2:13" s="224" customFormat="1" ht="24">
      <c r="B5" s="222"/>
      <c r="C5" s="223"/>
      <c r="D5" s="223"/>
      <c r="E5" s="391" t="s">
        <v>72</v>
      </c>
      <c r="F5" s="392"/>
      <c r="G5" s="221" t="s">
        <v>17</v>
      </c>
      <c r="H5" s="365" t="s">
        <v>78</v>
      </c>
      <c r="I5" s="366"/>
      <c r="J5" s="218" t="s">
        <v>79</v>
      </c>
      <c r="K5" s="393" t="s">
        <v>101</v>
      </c>
      <c r="L5" s="379"/>
      <c r="M5" s="394"/>
    </row>
    <row r="6" spans="2:13" s="228" customFormat="1" ht="12">
      <c r="B6" s="225"/>
      <c r="C6" s="226"/>
      <c r="D6" s="226"/>
      <c r="E6" s="226"/>
      <c r="F6" s="227"/>
      <c r="G6" s="219" t="s">
        <v>19</v>
      </c>
      <c r="H6" s="367" t="s">
        <v>19</v>
      </c>
      <c r="I6" s="368"/>
      <c r="J6" s="219" t="s">
        <v>102</v>
      </c>
      <c r="K6" s="367"/>
      <c r="L6" s="395"/>
      <c r="M6" s="368"/>
    </row>
    <row r="7" spans="2:13" s="228" customFormat="1" ht="12">
      <c r="B7" s="229" t="s">
        <v>73</v>
      </c>
      <c r="C7" s="230"/>
      <c r="D7" s="230"/>
      <c r="E7" s="230"/>
      <c r="F7" s="231"/>
      <c r="G7" s="220" t="s">
        <v>103</v>
      </c>
      <c r="H7" s="369" t="s">
        <v>104</v>
      </c>
      <c r="I7" s="370"/>
      <c r="J7" s="220" t="s">
        <v>105</v>
      </c>
      <c r="K7" s="369"/>
      <c r="L7" s="380"/>
      <c r="M7" s="370"/>
    </row>
    <row r="8" spans="2:13" s="228" customFormat="1" ht="13.5" customHeight="1">
      <c r="B8" s="393" t="s">
        <v>74</v>
      </c>
      <c r="C8" s="379" t="s">
        <v>106</v>
      </c>
      <c r="D8" s="381"/>
      <c r="E8" s="383" t="s">
        <v>75</v>
      </c>
      <c r="F8" s="384"/>
      <c r="G8" s="396"/>
      <c r="H8" s="398"/>
      <c r="I8" s="399"/>
      <c r="J8" s="389" t="str">
        <f>IF(G8 &lt;= 0, "", MIN(ROUND((H8 / (G8 * (IF(VALUE(L9) &lt;= 100, 100, VALUE(L9)) / 100))) * 100, 1), 100))</f>
        <v/>
      </c>
      <c r="K8" s="371"/>
      <c r="L8" s="372"/>
      <c r="M8" s="373"/>
    </row>
    <row r="9" spans="2:13" s="228" customFormat="1" ht="12">
      <c r="B9" s="369"/>
      <c r="C9" s="380"/>
      <c r="D9" s="382"/>
      <c r="E9" s="385"/>
      <c r="F9" s="386"/>
      <c r="G9" s="397"/>
      <c r="H9" s="400"/>
      <c r="I9" s="401"/>
      <c r="J9" s="390"/>
      <c r="K9" s="135" t="s">
        <v>116</v>
      </c>
      <c r="L9" s="121"/>
      <c r="M9" s="122" t="s">
        <v>107</v>
      </c>
    </row>
    <row r="10" spans="2:13" s="228" customFormat="1" ht="13.5" customHeight="1">
      <c r="B10" s="393" t="s">
        <v>76</v>
      </c>
      <c r="C10" s="379" t="s">
        <v>108</v>
      </c>
      <c r="D10" s="381"/>
      <c r="E10" s="383" t="s">
        <v>75</v>
      </c>
      <c r="F10" s="384"/>
      <c r="G10" s="396"/>
      <c r="H10" s="398"/>
      <c r="I10" s="399"/>
      <c r="J10" s="389" t="str">
        <f>IF(G10 &lt;= 0, "", MIN(ROUND((H10 / (G10 * (IF(VALUE(L11) &lt;= 100, 100, VALUE(L11)) / 100))) * 100, 1), 100))</f>
        <v/>
      </c>
      <c r="K10" s="371"/>
      <c r="L10" s="372"/>
      <c r="M10" s="373"/>
    </row>
    <row r="11" spans="2:13" s="228" customFormat="1" ht="12">
      <c r="B11" s="369"/>
      <c r="C11" s="380"/>
      <c r="D11" s="382"/>
      <c r="E11" s="385"/>
      <c r="F11" s="386"/>
      <c r="G11" s="397"/>
      <c r="H11" s="400"/>
      <c r="I11" s="401"/>
      <c r="J11" s="390"/>
      <c r="K11" s="135" t="s">
        <v>116</v>
      </c>
      <c r="L11" s="121"/>
      <c r="M11" s="122" t="s">
        <v>107</v>
      </c>
    </row>
    <row r="12" spans="2:13" ht="6" customHeight="1">
      <c r="H12" s="236"/>
    </row>
    <row r="13" spans="2:13">
      <c r="B13" s="120" t="s">
        <v>144</v>
      </c>
      <c r="C13" s="120"/>
      <c r="D13" s="120"/>
      <c r="E13" s="120"/>
      <c r="F13" s="120"/>
      <c r="H13" s="236"/>
    </row>
    <row r="14" spans="2:13" ht="3" customHeight="1">
      <c r="H14" s="236"/>
    </row>
    <row r="15" spans="2:13" s="224" customFormat="1" ht="24">
      <c r="B15" s="222"/>
      <c r="C15" s="223"/>
      <c r="D15" s="223"/>
      <c r="E15" s="391" t="s">
        <v>72</v>
      </c>
      <c r="F15" s="392"/>
      <c r="G15" s="221" t="s">
        <v>17</v>
      </c>
      <c r="H15" s="365" t="s">
        <v>145</v>
      </c>
      <c r="I15" s="366"/>
      <c r="J15" s="218" t="s">
        <v>146</v>
      </c>
      <c r="K15" s="393" t="s">
        <v>101</v>
      </c>
      <c r="L15" s="379"/>
      <c r="M15" s="394"/>
    </row>
    <row r="16" spans="2:13" s="228" customFormat="1" ht="12">
      <c r="B16" s="225"/>
      <c r="C16" s="226"/>
      <c r="D16" s="226"/>
      <c r="E16" s="226"/>
      <c r="F16" s="227"/>
      <c r="G16" s="219" t="s">
        <v>19</v>
      </c>
      <c r="H16" s="367" t="s">
        <v>19</v>
      </c>
      <c r="I16" s="368"/>
      <c r="J16" s="219" t="s">
        <v>102</v>
      </c>
      <c r="K16" s="367"/>
      <c r="L16" s="395"/>
      <c r="M16" s="368"/>
    </row>
    <row r="17" spans="2:13" s="228" customFormat="1" ht="12">
      <c r="B17" s="229" t="s">
        <v>73</v>
      </c>
      <c r="C17" s="230"/>
      <c r="D17" s="230"/>
      <c r="E17" s="230"/>
      <c r="F17" s="231"/>
      <c r="G17" s="220" t="s">
        <v>103</v>
      </c>
      <c r="H17" s="369" t="s">
        <v>104</v>
      </c>
      <c r="I17" s="370"/>
      <c r="J17" s="220" t="s">
        <v>105</v>
      </c>
      <c r="K17" s="369"/>
      <c r="L17" s="380"/>
      <c r="M17" s="370"/>
    </row>
    <row r="18" spans="2:13" s="228" customFormat="1" ht="12">
      <c r="B18" s="393" t="s">
        <v>74</v>
      </c>
      <c r="C18" s="379" t="s">
        <v>106</v>
      </c>
      <c r="D18" s="381"/>
      <c r="E18" s="383" t="s">
        <v>75</v>
      </c>
      <c r="F18" s="384"/>
      <c r="G18" s="396"/>
      <c r="H18" s="398"/>
      <c r="I18" s="399"/>
      <c r="J18" s="389" t="str">
        <f>IF(G18 &lt;= 0, "", MIN(ROUND((H18 / (G18 * (IF(VALUE(L19) &lt;= 100, 100, VALUE(L19)) / 100))) * 100, 1), 100))</f>
        <v/>
      </c>
      <c r="K18" s="371"/>
      <c r="L18" s="372"/>
      <c r="M18" s="373"/>
    </row>
    <row r="19" spans="2:13" s="228" customFormat="1" ht="12">
      <c r="B19" s="369"/>
      <c r="C19" s="380"/>
      <c r="D19" s="382"/>
      <c r="E19" s="385"/>
      <c r="F19" s="386"/>
      <c r="G19" s="397"/>
      <c r="H19" s="400"/>
      <c r="I19" s="401"/>
      <c r="J19" s="390"/>
      <c r="K19" s="135" t="s">
        <v>116</v>
      </c>
      <c r="L19" s="121"/>
      <c r="M19" s="122" t="s">
        <v>107</v>
      </c>
    </row>
    <row r="20" spans="2:13" s="228" customFormat="1" ht="13.5" customHeight="1">
      <c r="B20" s="393" t="s">
        <v>76</v>
      </c>
      <c r="C20" s="379" t="s">
        <v>108</v>
      </c>
      <c r="D20" s="381"/>
      <c r="E20" s="383" t="s">
        <v>75</v>
      </c>
      <c r="F20" s="384"/>
      <c r="G20" s="396"/>
      <c r="H20" s="398"/>
      <c r="I20" s="399"/>
      <c r="J20" s="389" t="str">
        <f>IF(G20 &lt;= 0, "", MIN(ROUND((H20 / (G20 * (IF(VALUE(L21) &lt;= 100, 100, VALUE(L21)) / 100))) * 100, 1), 100))</f>
        <v/>
      </c>
      <c r="K20" s="371"/>
      <c r="L20" s="372"/>
      <c r="M20" s="373"/>
    </row>
    <row r="21" spans="2:13" s="228" customFormat="1" ht="12">
      <c r="B21" s="369"/>
      <c r="C21" s="380"/>
      <c r="D21" s="382"/>
      <c r="E21" s="385"/>
      <c r="F21" s="386"/>
      <c r="G21" s="397"/>
      <c r="H21" s="400"/>
      <c r="I21" s="401"/>
      <c r="J21" s="390"/>
      <c r="K21" s="135" t="s">
        <v>116</v>
      </c>
      <c r="L21" s="121"/>
      <c r="M21" s="122" t="s">
        <v>107</v>
      </c>
    </row>
    <row r="22" spans="2:13" ht="6" customHeight="1"/>
    <row r="23" spans="2:13">
      <c r="B23" s="120" t="s">
        <v>80</v>
      </c>
      <c r="C23" s="120"/>
      <c r="D23" s="120"/>
      <c r="E23" s="120"/>
      <c r="F23" s="120"/>
    </row>
    <row r="24" spans="2:13" ht="3" customHeight="1"/>
    <row r="25" spans="2:13" s="224" customFormat="1" ht="24">
      <c r="B25" s="222"/>
      <c r="C25" s="223"/>
      <c r="D25" s="223"/>
      <c r="E25" s="391" t="s">
        <v>72</v>
      </c>
      <c r="F25" s="392"/>
      <c r="G25" s="221" t="s">
        <v>81</v>
      </c>
      <c r="H25" s="365" t="s">
        <v>83</v>
      </c>
      <c r="I25" s="366"/>
      <c r="J25" s="218" t="s">
        <v>84</v>
      </c>
      <c r="K25" s="393" t="s">
        <v>101</v>
      </c>
      <c r="L25" s="379"/>
      <c r="M25" s="394"/>
    </row>
    <row r="26" spans="2:13" s="228" customFormat="1" ht="12">
      <c r="B26" s="225"/>
      <c r="C26" s="226"/>
      <c r="D26" s="226"/>
      <c r="E26" s="226"/>
      <c r="F26" s="227"/>
      <c r="G26" s="219" t="s">
        <v>82</v>
      </c>
      <c r="H26" s="367" t="s">
        <v>82</v>
      </c>
      <c r="I26" s="368"/>
      <c r="J26" s="219" t="s">
        <v>112</v>
      </c>
      <c r="K26" s="367"/>
      <c r="L26" s="395"/>
      <c r="M26" s="368"/>
    </row>
    <row r="27" spans="2:13" s="228" customFormat="1" ht="12">
      <c r="B27" s="229" t="s">
        <v>73</v>
      </c>
      <c r="C27" s="230"/>
      <c r="D27" s="230"/>
      <c r="E27" s="230"/>
      <c r="F27" s="231"/>
      <c r="G27" s="220" t="s">
        <v>103</v>
      </c>
      <c r="H27" s="369"/>
      <c r="I27" s="370"/>
      <c r="J27" s="220" t="s">
        <v>109</v>
      </c>
      <c r="K27" s="369"/>
      <c r="L27" s="380"/>
      <c r="M27" s="370"/>
    </row>
    <row r="28" spans="2:13" s="228" customFormat="1" ht="12">
      <c r="B28" s="377" t="s">
        <v>74</v>
      </c>
      <c r="C28" s="379" t="s">
        <v>106</v>
      </c>
      <c r="D28" s="381" t="s">
        <v>147</v>
      </c>
      <c r="E28" s="383" t="s">
        <v>75</v>
      </c>
      <c r="F28" s="384"/>
      <c r="G28" s="387">
        <v>88</v>
      </c>
      <c r="H28" s="361" t="s">
        <v>110</v>
      </c>
      <c r="I28" s="363">
        <v>100</v>
      </c>
      <c r="J28" s="234"/>
      <c r="K28" s="371"/>
      <c r="L28" s="372"/>
      <c r="M28" s="373"/>
    </row>
    <row r="29" spans="2:13" s="228" customFormat="1" ht="12">
      <c r="B29" s="378"/>
      <c r="C29" s="380"/>
      <c r="D29" s="382"/>
      <c r="E29" s="385"/>
      <c r="F29" s="386"/>
      <c r="G29" s="388"/>
      <c r="H29" s="362"/>
      <c r="I29" s="364"/>
      <c r="J29" s="235"/>
      <c r="K29" s="374"/>
      <c r="L29" s="375"/>
      <c r="M29" s="376"/>
    </row>
    <row r="30" spans="2:13" s="228" customFormat="1" ht="12">
      <c r="B30" s="377" t="s">
        <v>76</v>
      </c>
      <c r="C30" s="379" t="s">
        <v>108</v>
      </c>
      <c r="D30" s="381" t="s">
        <v>148</v>
      </c>
      <c r="E30" s="383" t="s">
        <v>75</v>
      </c>
      <c r="F30" s="384"/>
      <c r="G30" s="387">
        <v>88</v>
      </c>
      <c r="H30" s="361" t="s">
        <v>111</v>
      </c>
      <c r="I30" s="363">
        <v>120</v>
      </c>
      <c r="J30" s="389">
        <f>IF(I30 = "", "", IF(I28 = "", "", IF(I28&lt;=0, 100, ROUND((I30-I28)/I28,4)*100)))</f>
        <v>20</v>
      </c>
      <c r="K30" s="371"/>
      <c r="L30" s="372"/>
      <c r="M30" s="373"/>
    </row>
    <row r="31" spans="2:13" s="228" customFormat="1" ht="12">
      <c r="B31" s="378"/>
      <c r="C31" s="380"/>
      <c r="D31" s="382"/>
      <c r="E31" s="385"/>
      <c r="F31" s="386"/>
      <c r="G31" s="388"/>
      <c r="H31" s="362"/>
      <c r="I31" s="364"/>
      <c r="J31" s="390"/>
      <c r="K31" s="374"/>
      <c r="L31" s="375"/>
      <c r="M31" s="376"/>
    </row>
    <row r="32" spans="2:13" ht="6" customHeight="1"/>
    <row r="33" spans="2:13" s="1" customFormat="1">
      <c r="B33" s="120" t="s">
        <v>141</v>
      </c>
      <c r="C33" s="120"/>
      <c r="D33" s="120"/>
      <c r="E33" s="120"/>
      <c r="F33" s="120"/>
      <c r="G33" s="237"/>
      <c r="H33" s="237"/>
      <c r="I33" s="237"/>
      <c r="J33" s="232"/>
      <c r="K33" s="232"/>
      <c r="L33" s="232"/>
      <c r="M33" s="232"/>
    </row>
    <row r="34" spans="2:13" s="1" customFormat="1" ht="3" customHeight="1">
      <c r="G34" s="238"/>
      <c r="H34" s="238"/>
      <c r="I34" s="238"/>
      <c r="J34" s="232"/>
      <c r="K34" s="232"/>
      <c r="L34" s="232"/>
      <c r="M34" s="232"/>
    </row>
    <row r="35" spans="2:13" s="232" customFormat="1" ht="12">
      <c r="B35" s="222"/>
      <c r="C35" s="223"/>
      <c r="D35" s="223"/>
      <c r="E35" s="391" t="s">
        <v>72</v>
      </c>
      <c r="F35" s="392"/>
      <c r="G35" s="221" t="s">
        <v>17</v>
      </c>
      <c r="H35" s="402" t="s">
        <v>142</v>
      </c>
      <c r="I35" s="403"/>
      <c r="J35" s="221" t="s">
        <v>143</v>
      </c>
      <c r="K35" s="393" t="s">
        <v>101</v>
      </c>
      <c r="L35" s="379"/>
      <c r="M35" s="394"/>
    </row>
    <row r="36" spans="2:13" s="232" customFormat="1" ht="12">
      <c r="B36" s="225"/>
      <c r="C36" s="226"/>
      <c r="D36" s="226"/>
      <c r="E36" s="226"/>
      <c r="F36" s="227"/>
      <c r="G36" s="219" t="s">
        <v>19</v>
      </c>
      <c r="H36" s="367" t="s">
        <v>19</v>
      </c>
      <c r="I36" s="368"/>
      <c r="J36" s="219" t="s">
        <v>102</v>
      </c>
      <c r="K36" s="367"/>
      <c r="L36" s="395"/>
      <c r="M36" s="368"/>
    </row>
    <row r="37" spans="2:13" s="232" customFormat="1" ht="12">
      <c r="B37" s="229" t="s">
        <v>73</v>
      </c>
      <c r="C37" s="230"/>
      <c r="D37" s="230"/>
      <c r="E37" s="230"/>
      <c r="F37" s="231"/>
      <c r="G37" s="220" t="s">
        <v>103</v>
      </c>
      <c r="H37" s="369" t="s">
        <v>77</v>
      </c>
      <c r="I37" s="370"/>
      <c r="J37" s="220" t="s">
        <v>105</v>
      </c>
      <c r="K37" s="369"/>
      <c r="L37" s="380"/>
      <c r="M37" s="370"/>
    </row>
    <row r="38" spans="2:13" s="232" customFormat="1" ht="12">
      <c r="B38" s="393" t="s">
        <v>74</v>
      </c>
      <c r="C38" s="379" t="s">
        <v>106</v>
      </c>
      <c r="D38" s="381"/>
      <c r="E38" s="383" t="s">
        <v>75</v>
      </c>
      <c r="F38" s="384"/>
      <c r="G38" s="396"/>
      <c r="H38" s="398"/>
      <c r="I38" s="399"/>
      <c r="J38" s="396"/>
      <c r="K38" s="371"/>
      <c r="L38" s="372"/>
      <c r="M38" s="373"/>
    </row>
    <row r="39" spans="2:13" s="232" customFormat="1" ht="12">
      <c r="B39" s="369"/>
      <c r="C39" s="380"/>
      <c r="D39" s="382"/>
      <c r="E39" s="385"/>
      <c r="F39" s="386"/>
      <c r="G39" s="397"/>
      <c r="H39" s="400"/>
      <c r="I39" s="401"/>
      <c r="J39" s="397"/>
      <c r="K39" s="374"/>
      <c r="L39" s="375"/>
      <c r="M39" s="376"/>
    </row>
    <row r="40" spans="2:13" s="232" customFormat="1" ht="12">
      <c r="B40" s="393" t="s">
        <v>76</v>
      </c>
      <c r="C40" s="379" t="s">
        <v>106</v>
      </c>
      <c r="D40" s="381"/>
      <c r="E40" s="383" t="s">
        <v>75</v>
      </c>
      <c r="F40" s="384"/>
      <c r="G40" s="396"/>
      <c r="H40" s="398"/>
      <c r="I40" s="399"/>
      <c r="J40" s="396"/>
      <c r="K40" s="371"/>
      <c r="L40" s="372"/>
      <c r="M40" s="373"/>
    </row>
    <row r="41" spans="2:13" s="232" customFormat="1" ht="12">
      <c r="B41" s="369"/>
      <c r="C41" s="380"/>
      <c r="D41" s="382"/>
      <c r="E41" s="385"/>
      <c r="F41" s="386"/>
      <c r="G41" s="397"/>
      <c r="H41" s="400"/>
      <c r="I41" s="401"/>
      <c r="J41" s="397"/>
      <c r="K41" s="374"/>
      <c r="L41" s="375"/>
      <c r="M41" s="376"/>
    </row>
  </sheetData>
  <sheetProtection formatColumns="0" formatRows="0"/>
  <mergeCells count="85">
    <mergeCell ref="H35:I35"/>
    <mergeCell ref="H36:I36"/>
    <mergeCell ref="H37:I37"/>
    <mergeCell ref="H38:I39"/>
    <mergeCell ref="H40:I41"/>
    <mergeCell ref="K35:M37"/>
    <mergeCell ref="K38:M39"/>
    <mergeCell ref="K40:M41"/>
    <mergeCell ref="J38:J39"/>
    <mergeCell ref="B40:B41"/>
    <mergeCell ref="C40:C41"/>
    <mergeCell ref="D40:D41"/>
    <mergeCell ref="E40:F41"/>
    <mergeCell ref="G40:G41"/>
    <mergeCell ref="J40:J41"/>
    <mergeCell ref="E35:F35"/>
    <mergeCell ref="B38:B39"/>
    <mergeCell ref="C38:C39"/>
    <mergeCell ref="D38:D39"/>
    <mergeCell ref="E38:F39"/>
    <mergeCell ref="G38:G39"/>
    <mergeCell ref="E5:F5"/>
    <mergeCell ref="K5:M7"/>
    <mergeCell ref="B8:B9"/>
    <mergeCell ref="C8:C9"/>
    <mergeCell ref="D8:D9"/>
    <mergeCell ref="E8:F9"/>
    <mergeCell ref="G8:G9"/>
    <mergeCell ref="H8:I9"/>
    <mergeCell ref="J8:J9"/>
    <mergeCell ref="K8:M8"/>
    <mergeCell ref="B10:B11"/>
    <mergeCell ref="C10:C11"/>
    <mergeCell ref="D10:D11"/>
    <mergeCell ref="E10:F11"/>
    <mergeCell ref="G10:G11"/>
    <mergeCell ref="H10:I11"/>
    <mergeCell ref="J10:J11"/>
    <mergeCell ref="K10:M10"/>
    <mergeCell ref="E15:F15"/>
    <mergeCell ref="K15:M17"/>
    <mergeCell ref="B18:B19"/>
    <mergeCell ref="C18:C19"/>
    <mergeCell ref="D18:D19"/>
    <mergeCell ref="E18:F19"/>
    <mergeCell ref="G18:G19"/>
    <mergeCell ref="H18:I19"/>
    <mergeCell ref="J18:J19"/>
    <mergeCell ref="K18:M18"/>
    <mergeCell ref="B20:B21"/>
    <mergeCell ref="C20:C21"/>
    <mergeCell ref="D20:D21"/>
    <mergeCell ref="E20:F21"/>
    <mergeCell ref="G20:G21"/>
    <mergeCell ref="H20:I21"/>
    <mergeCell ref="J20:J21"/>
    <mergeCell ref="K20:M20"/>
    <mergeCell ref="E25:F25"/>
    <mergeCell ref="H25:I25"/>
    <mergeCell ref="K25:M27"/>
    <mergeCell ref="H26:I26"/>
    <mergeCell ref="H27:I27"/>
    <mergeCell ref="B28:B29"/>
    <mergeCell ref="C28:C29"/>
    <mergeCell ref="D28:D29"/>
    <mergeCell ref="E28:F29"/>
    <mergeCell ref="G28:G29"/>
    <mergeCell ref="K28:M29"/>
    <mergeCell ref="B30:B31"/>
    <mergeCell ref="C30:C31"/>
    <mergeCell ref="D30:D31"/>
    <mergeCell ref="E30:F31"/>
    <mergeCell ref="G30:G31"/>
    <mergeCell ref="H30:H31"/>
    <mergeCell ref="I30:I31"/>
    <mergeCell ref="J30:J31"/>
    <mergeCell ref="K30:M31"/>
    <mergeCell ref="H28:H29"/>
    <mergeCell ref="I28:I29"/>
    <mergeCell ref="H5:I5"/>
    <mergeCell ref="H6:I6"/>
    <mergeCell ref="H7:I7"/>
    <mergeCell ref="H15:I15"/>
    <mergeCell ref="H16:I16"/>
    <mergeCell ref="H17:I17"/>
  </mergeCells>
  <phoneticPr fontId="1"/>
  <dataValidations count="4">
    <dataValidation type="decimal" imeMode="off" operator="greaterThanOrEqual" allowBlank="1" showInputMessage="1" showErrorMessage="1" sqref="G10:H10 G18:H18 G20:H20 G8:H8 L9 L11 L19 L21 J40 G38:H38 G40:H40 J38">
      <formula1>0</formula1>
    </dataValidation>
    <dataValidation type="whole" imeMode="off" operator="greaterThanOrEqual" allowBlank="1" showInputMessage="1" showErrorMessage="1" sqref="G30 G28 I28 I30">
      <formula1>0</formula1>
    </dataValidation>
    <dataValidation imeMode="on" allowBlank="1" showInputMessage="1" showErrorMessage="1" sqref="K8:K11 K30 D18 M21 D20 D30 K18:K21 D8 M11 D10 M19 D28 K28 M9 D38 D40 K40 K38"/>
    <dataValidation imeMode="off" allowBlank="1" showInputMessage="1" showErrorMessage="1" sqref="J8 J10 J18 J30 J20"/>
  </dataValidations>
  <pageMargins left="0.75" right="0.59" top="1" bottom="1" header="0.51200000000000001" footer="0.51200000000000001"/>
  <pageSetup paperSize="9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10"/>
  <sheetViews>
    <sheetView workbookViewId="0"/>
  </sheetViews>
  <sheetFormatPr defaultRowHeight="13.5"/>
  <cols>
    <col min="1" max="1" width="1.625" style="1" customWidth="1"/>
    <col min="2" max="2" width="17.5" style="1" customWidth="1"/>
    <col min="3" max="3" width="108.625" style="1" customWidth="1"/>
    <col min="4" max="4" width="1.625" style="1" customWidth="1"/>
    <col min="5" max="16384" width="9" style="1"/>
  </cols>
  <sheetData>
    <row r="1" spans="2:3">
      <c r="B1" s="1" t="s">
        <v>85</v>
      </c>
    </row>
    <row r="2" spans="2:3" ht="6" customHeight="1"/>
    <row r="3" spans="2:3" ht="30" customHeight="1">
      <c r="B3" s="215" t="s">
        <v>86</v>
      </c>
      <c r="C3" s="216"/>
    </row>
    <row r="4" spans="2:3" ht="30" customHeight="1">
      <c r="B4" s="215" t="s">
        <v>87</v>
      </c>
      <c r="C4" s="217"/>
    </row>
    <row r="5" spans="2:3" ht="30" customHeight="1">
      <c r="B5" s="215" t="s">
        <v>88</v>
      </c>
      <c r="C5" s="216"/>
    </row>
    <row r="6" spans="2:3" ht="60" customHeight="1">
      <c r="B6" s="215" t="s">
        <v>89</v>
      </c>
      <c r="C6" s="216"/>
    </row>
    <row r="7" spans="2:3" ht="37.5" customHeight="1"/>
    <row r="8" spans="2:3">
      <c r="B8" s="1" t="s">
        <v>90</v>
      </c>
    </row>
    <row r="9" spans="2:3" ht="6" customHeight="1"/>
    <row r="10" spans="2:3" ht="187.5" customHeight="1">
      <c r="B10" s="404"/>
      <c r="C10" s="404"/>
    </row>
  </sheetData>
  <sheetProtection formatColumns="0" formatRows="0"/>
  <mergeCells count="1">
    <mergeCell ref="B10:C10"/>
  </mergeCells>
  <phoneticPr fontId="1"/>
  <dataValidations count="1">
    <dataValidation imeMode="on" allowBlank="1" showInputMessage="1" showErrorMessage="1" sqref="C3:C6 B10:C10"/>
  </dataValidations>
  <pageMargins left="0.75" right="0.59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図</vt:lpstr>
      <vt:lpstr>1.対象地域の概要</vt:lpstr>
      <vt:lpstr>2.申請要件(1)受益者負担要件</vt:lpstr>
      <vt:lpstr>2.(2)集積要件</vt:lpstr>
      <vt:lpstr>3.助成金交付計画</vt:lpstr>
      <vt:lpstr>4.担い手農地利用集積等向上計画</vt:lpstr>
      <vt:lpstr>5.推進体制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井関 陽介</dc:creator>
  <cp:lastModifiedBy>井関 陽介</cp:lastModifiedBy>
  <cp:lastPrinted>2014-04-25T07:51:59Z</cp:lastPrinted>
  <dcterms:created xsi:type="dcterms:W3CDTF">1997-01-08T22:48:59Z</dcterms:created>
  <dcterms:modified xsi:type="dcterms:W3CDTF">2014-05-12T02:38:28Z</dcterms:modified>
</cp:coreProperties>
</file>